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O MAEG\PERT_CPM\"/>
    </mc:Choice>
  </mc:AlternateContent>
  <bookViews>
    <workbookView xWindow="360" yWindow="15" windowWidth="15480" windowHeight="11505" firstSheet="5" activeTab="8"/>
  </bookViews>
  <sheets>
    <sheet name="Relatório de Resposta 1" sheetId="36" r:id="rId1"/>
    <sheet name="Relatório de Sensibilidade 1" sheetId="37" r:id="rId2"/>
    <sheet name="sheet1" sheetId="2" r:id="rId3"/>
    <sheet name="Relatório de Resposta 2" sheetId="38" r:id="rId4"/>
    <sheet name="Relatório de Sensibilidade 2" sheetId="39" r:id="rId5"/>
    <sheet name="Sheet2" sheetId="24" r:id="rId6"/>
    <sheet name="Relatório de Resposta 3" sheetId="40" r:id="rId7"/>
    <sheet name="Relatório de Sensibilidade 3" sheetId="41" r:id="rId8"/>
    <sheet name="Sheet3" sheetId="31" r:id="rId9"/>
  </sheets>
  <definedNames>
    <definedName name="solver_adj" localSheetId="2" hidden="1">sheet1!$M$5:$M$10</definedName>
    <definedName name="solver_adj" localSheetId="5" hidden="1">Sheet2!$F$5:$F$13,Sheet2!$M$5:$M$10</definedName>
    <definedName name="solver_adj" localSheetId="8" hidden="1">Sheet3!$F$5:$F$13,Sheet3!$M$5:$M$10</definedName>
    <definedName name="solver_cvg" localSheetId="2" hidden="1">0.0001</definedName>
    <definedName name="solver_cvg" localSheetId="5" hidden="1">0.0001</definedName>
    <definedName name="solver_cvg" localSheetId="8" hidden="1">0.0001</definedName>
    <definedName name="solver_drv" localSheetId="2" hidden="1">1</definedName>
    <definedName name="solver_drv" localSheetId="5" hidden="1">1</definedName>
    <definedName name="solver_drv" localSheetId="8" hidden="1">1</definedName>
    <definedName name="solver_eng" localSheetId="2" hidden="1">2</definedName>
    <definedName name="solver_eng" localSheetId="5" hidden="1">2</definedName>
    <definedName name="solver_eng" localSheetId="8" hidden="1">2</definedName>
    <definedName name="solver_est" localSheetId="2" hidden="1">1</definedName>
    <definedName name="solver_est" localSheetId="5" hidden="1">1</definedName>
    <definedName name="solver_est" localSheetId="8" hidden="1">1</definedName>
    <definedName name="solver_itr" localSheetId="2" hidden="1">100</definedName>
    <definedName name="solver_itr" localSheetId="5" hidden="1">2147483647</definedName>
    <definedName name="solver_itr" localSheetId="8" hidden="1">2147483647</definedName>
    <definedName name="solver_lhs0" localSheetId="2" hidden="1">sheet1!$K$5:$K$11</definedName>
    <definedName name="solver_lhs1" localSheetId="2" hidden="1">sheet1!$K$5:$K$13</definedName>
    <definedName name="solver_lhs1" localSheetId="5" hidden="1">Sheet2!$F$5:$F$13</definedName>
    <definedName name="solver_lhs1" localSheetId="8" hidden="1">Sheet3!$F$5:$F$13</definedName>
    <definedName name="solver_lhs2" localSheetId="2" hidden="1">sheet1!$K$5:$K$12</definedName>
    <definedName name="solver_lhs2" localSheetId="5" hidden="1">Sheet2!$K$5:$K$13</definedName>
    <definedName name="solver_lhs2" localSheetId="8" hidden="1">Sheet3!$K$5:$K$13</definedName>
    <definedName name="solver_lhs3" localSheetId="2" hidden="1">sheet1!#REF!</definedName>
    <definedName name="solver_lhs3" localSheetId="5" hidden="1">Sheet2!$M$12</definedName>
    <definedName name="solver_lhs4" localSheetId="2" hidden="1">sheet1!$S$7</definedName>
    <definedName name="solver_lhs5" localSheetId="2" hidden="1">sheet1!$R$9</definedName>
    <definedName name="solver_lhs6" localSheetId="2" hidden="1">sheet1!#REF!</definedName>
    <definedName name="solver_lhs7" localSheetId="2" hidden="1">sheet1!$E$5:$E$11</definedName>
    <definedName name="solver_lhs8" localSheetId="2" hidden="1">sheet1!#REF!</definedName>
    <definedName name="solver_lin" localSheetId="2" hidden="1">1</definedName>
    <definedName name="solver_mip" localSheetId="2" hidden="1">2147483647</definedName>
    <definedName name="solver_mip" localSheetId="5" hidden="1">2147483647</definedName>
    <definedName name="solver_mip" localSheetId="8" hidden="1">2147483647</definedName>
    <definedName name="solver_mni" localSheetId="2" hidden="1">30</definedName>
    <definedName name="solver_mni" localSheetId="5" hidden="1">30</definedName>
    <definedName name="solver_mni" localSheetId="8" hidden="1">30</definedName>
    <definedName name="solver_mrt" localSheetId="2" hidden="1">0.075</definedName>
    <definedName name="solver_mrt" localSheetId="5" hidden="1">0.075</definedName>
    <definedName name="solver_mrt" localSheetId="8" hidden="1">0.075</definedName>
    <definedName name="solver_msl" localSheetId="2" hidden="1">2</definedName>
    <definedName name="solver_msl" localSheetId="5" hidden="1">2</definedName>
    <definedName name="solver_msl" localSheetId="8" hidden="1">2</definedName>
    <definedName name="solver_neg" localSheetId="2" hidden="1">1</definedName>
    <definedName name="solver_neg" localSheetId="5" hidden="1">1</definedName>
    <definedName name="solver_neg" localSheetId="8" hidden="1">1</definedName>
    <definedName name="solver_nod" localSheetId="2" hidden="1">2147483647</definedName>
    <definedName name="solver_nod" localSheetId="5" hidden="1">2147483647</definedName>
    <definedName name="solver_nod" localSheetId="8" hidden="1">2147483647</definedName>
    <definedName name="solver_num" localSheetId="2" hidden="1">1</definedName>
    <definedName name="solver_num" localSheetId="5" hidden="1">3</definedName>
    <definedName name="solver_num" localSheetId="8" hidden="1">2</definedName>
    <definedName name="solver_nwt" localSheetId="2" hidden="1">1</definedName>
    <definedName name="solver_nwt" localSheetId="5" hidden="1">1</definedName>
    <definedName name="solver_nwt" localSheetId="8" hidden="1">1</definedName>
    <definedName name="solver_opt" localSheetId="2" hidden="1">sheet1!$M$12</definedName>
    <definedName name="solver_opt" localSheetId="5" hidden="1">Sheet2!$M$14</definedName>
    <definedName name="solver_opt" localSheetId="8" hidden="1">Sheet3!$M$16</definedName>
    <definedName name="solver_pre" localSheetId="2" hidden="1">0.000001</definedName>
    <definedName name="solver_pre" localSheetId="5" hidden="1">0.000001</definedName>
    <definedName name="solver_pre" localSheetId="8" hidden="1">0.000001</definedName>
    <definedName name="solver_rbv" localSheetId="2" hidden="1">1</definedName>
    <definedName name="solver_rbv" localSheetId="5" hidden="1">1</definedName>
    <definedName name="solver_rbv" localSheetId="8" hidden="1">1</definedName>
    <definedName name="solver_rel0" localSheetId="2" hidden="1">3</definedName>
    <definedName name="solver_rel1" localSheetId="2" hidden="1">3</definedName>
    <definedName name="solver_rel1" localSheetId="5" hidden="1">1</definedName>
    <definedName name="solver_rel1" localSheetId="8" hidden="1">1</definedName>
    <definedName name="solver_rel2" localSheetId="2" hidden="1">3</definedName>
    <definedName name="solver_rel2" localSheetId="5" hidden="1">3</definedName>
    <definedName name="solver_rel2" localSheetId="8" hidden="1">3</definedName>
    <definedName name="solver_rel3" localSheetId="2" hidden="1">1</definedName>
    <definedName name="solver_rel3" localSheetId="5" hidden="1">1</definedName>
    <definedName name="solver_rel4" localSheetId="2" hidden="1">3</definedName>
    <definedName name="solver_rel5" localSheetId="2" hidden="1">3</definedName>
    <definedName name="solver_rel6" localSheetId="2" hidden="1">3</definedName>
    <definedName name="solver_rel7" localSheetId="2" hidden="1">1</definedName>
    <definedName name="solver_rel8" localSheetId="2" hidden="1">1</definedName>
    <definedName name="solver_rhs0" localSheetId="2" hidden="1">sheet1!$C$5:$C$11</definedName>
    <definedName name="solver_rhs1" localSheetId="2" hidden="1">sheet1!$C$5:$C$13</definedName>
    <definedName name="solver_rhs1" localSheetId="5" hidden="1">Sheet2!$E$5:$E$13</definedName>
    <definedName name="solver_rhs1" localSheetId="8" hidden="1">Sheet3!$E$5:$E$13</definedName>
    <definedName name="solver_rhs2" localSheetId="2" hidden="1">sheet1!$C$5:$C$12</definedName>
    <definedName name="solver_rhs2" localSheetId="5" hidden="1">Sheet2!$C$5:$C$13</definedName>
    <definedName name="solver_rhs2" localSheetId="8" hidden="1">Sheet3!$C$5:$C$13</definedName>
    <definedName name="solver_rhs3" localSheetId="2" hidden="1">sheet1!#REF!</definedName>
    <definedName name="solver_rhs3" localSheetId="5" hidden="1">Sheet2!$M$13</definedName>
    <definedName name="solver_rhs4" localSheetId="2" hidden="1">sheet1!$C$7</definedName>
    <definedName name="solver_rhs5" localSheetId="2" hidden="1">sheet1!$C$9</definedName>
    <definedName name="solver_rhs6" localSheetId="2" hidden="1">sheet1!#REF!</definedName>
    <definedName name="solver_rhs7" localSheetId="2" hidden="1">sheet1!$E$5:$E$11</definedName>
    <definedName name="solver_rhs8" localSheetId="2" hidden="1">47</definedName>
    <definedName name="solver_rlx" localSheetId="2" hidden="1">1</definedName>
    <definedName name="solver_rlx" localSheetId="5" hidden="1">2</definedName>
    <definedName name="solver_rlx" localSheetId="8" hidden="1">2</definedName>
    <definedName name="solver_rsd" localSheetId="2" hidden="1">0</definedName>
    <definedName name="solver_rsd" localSheetId="5" hidden="1">0</definedName>
    <definedName name="solver_rsd" localSheetId="8" hidden="1">0</definedName>
    <definedName name="solver_scl" localSheetId="2" hidden="1">2</definedName>
    <definedName name="solver_scl" localSheetId="5" hidden="1">1</definedName>
    <definedName name="solver_scl" localSheetId="8" hidden="1">1</definedName>
    <definedName name="solver_sho" localSheetId="2" hidden="1">2</definedName>
    <definedName name="solver_sho" localSheetId="5" hidden="1">2</definedName>
    <definedName name="solver_sho" localSheetId="8" hidden="1">2</definedName>
    <definedName name="solver_ssz" localSheetId="2" hidden="1">100</definedName>
    <definedName name="solver_ssz" localSheetId="5" hidden="1">100</definedName>
    <definedName name="solver_ssz" localSheetId="8" hidden="1">100</definedName>
    <definedName name="solver_tim" localSheetId="2" hidden="1">100</definedName>
    <definedName name="solver_tim" localSheetId="5" hidden="1">2147483647</definedName>
    <definedName name="solver_tim" localSheetId="8" hidden="1">2147483647</definedName>
    <definedName name="solver_tol" localSheetId="2" hidden="1">0.05</definedName>
    <definedName name="solver_tol" localSheetId="5" hidden="1">0.01</definedName>
    <definedName name="solver_tol" localSheetId="8" hidden="1">0.01</definedName>
    <definedName name="solver_typ" localSheetId="2" hidden="1">2</definedName>
    <definedName name="solver_typ" localSheetId="5" hidden="1">2</definedName>
    <definedName name="solver_typ" localSheetId="8" hidden="1">1</definedName>
    <definedName name="solver_val" localSheetId="2" hidden="1">0</definedName>
    <definedName name="solver_val" localSheetId="5" hidden="1">0</definedName>
    <definedName name="solver_val" localSheetId="8" hidden="1">0</definedName>
    <definedName name="solver_ver" localSheetId="2" hidden="1">3</definedName>
    <definedName name="solver_ver" localSheetId="5" hidden="1">3</definedName>
    <definedName name="solver_ver" localSheetId="8" hidden="1">3</definedName>
  </definedNames>
  <calcPr calcId="162913"/>
</workbook>
</file>

<file path=xl/calcChain.xml><?xml version="1.0" encoding="utf-8"?>
<calcChain xmlns="http://schemas.openxmlformats.org/spreadsheetml/2006/main">
  <c r="M15" i="31" l="1"/>
  <c r="K13" i="31"/>
  <c r="G13" i="31"/>
  <c r="M12" i="31"/>
  <c r="M16" i="31" s="1"/>
  <c r="K12" i="31"/>
  <c r="G12" i="31"/>
  <c r="D12" i="31"/>
  <c r="K11" i="31"/>
  <c r="G11" i="31"/>
  <c r="D11" i="31"/>
  <c r="K10" i="31"/>
  <c r="G10" i="31"/>
  <c r="D10" i="31"/>
  <c r="K9" i="31"/>
  <c r="G9" i="31"/>
  <c r="D9" i="31"/>
  <c r="K8" i="31"/>
  <c r="G8" i="31"/>
  <c r="D8" i="31"/>
  <c r="K7" i="31"/>
  <c r="G7" i="31"/>
  <c r="D7" i="31"/>
  <c r="L6" i="31"/>
  <c r="L7" i="31"/>
  <c r="L8" i="31" s="1"/>
  <c r="L9" i="31" s="1"/>
  <c r="L10" i="31" s="1"/>
  <c r="K6" i="31"/>
  <c r="G6" i="31"/>
  <c r="D6" i="31"/>
  <c r="K5" i="31"/>
  <c r="G5" i="31"/>
  <c r="D5" i="31"/>
  <c r="M14" i="24"/>
  <c r="K13" i="24"/>
  <c r="G13" i="24"/>
  <c r="M12" i="24"/>
  <c r="K12" i="24"/>
  <c r="G12" i="24"/>
  <c r="D12" i="24"/>
  <c r="K11" i="24"/>
  <c r="G11" i="24"/>
  <c r="D11" i="24"/>
  <c r="K10" i="24"/>
  <c r="G10" i="24"/>
  <c r="D10" i="24"/>
  <c r="K9" i="24"/>
  <c r="G9" i="24"/>
  <c r="D9" i="24"/>
  <c r="K8" i="24"/>
  <c r="G8" i="24"/>
  <c r="D8" i="24"/>
  <c r="K7" i="24"/>
  <c r="G7" i="24"/>
  <c r="D7" i="24"/>
  <c r="L6" i="24"/>
  <c r="L7" i="24" s="1"/>
  <c r="L8" i="24" s="1"/>
  <c r="L9" i="24" s="1"/>
  <c r="L10" i="24" s="1"/>
  <c r="K6" i="24"/>
  <c r="G6" i="24"/>
  <c r="D6" i="24"/>
  <c r="K5" i="24"/>
  <c r="G5" i="24"/>
  <c r="D5" i="24"/>
  <c r="M14" i="2"/>
  <c r="K13" i="2"/>
  <c r="G13" i="2"/>
  <c r="K5" i="2"/>
  <c r="G6" i="2"/>
  <c r="G7" i="2"/>
  <c r="G8" i="2"/>
  <c r="G9" i="2"/>
  <c r="G10" i="2"/>
  <c r="G11" i="2"/>
  <c r="G12" i="2"/>
  <c r="G5" i="2"/>
  <c r="M12" i="2"/>
  <c r="K12" i="2"/>
  <c r="K11" i="2"/>
  <c r="K10" i="2"/>
  <c r="K9" i="2"/>
  <c r="K8" i="2"/>
  <c r="K7" i="2"/>
  <c r="K6" i="2"/>
  <c r="D6" i="2"/>
  <c r="D7" i="2"/>
  <c r="D8" i="2"/>
  <c r="D9" i="2"/>
  <c r="D10" i="2"/>
  <c r="D11" i="2"/>
  <c r="D12" i="2"/>
  <c r="D5" i="2"/>
  <c r="L6" i="2"/>
  <c r="L7" i="2" s="1"/>
  <c r="L8" i="2" s="1"/>
  <c r="L9" i="2" s="1"/>
  <c r="L10" i="2" s="1"/>
</calcChain>
</file>

<file path=xl/sharedStrings.xml><?xml version="1.0" encoding="utf-8"?>
<sst xmlns="http://schemas.openxmlformats.org/spreadsheetml/2006/main" count="704" uniqueCount="161">
  <si>
    <t>Activid.</t>
  </si>
  <si>
    <t>Normal</t>
  </si>
  <si>
    <t>Acelerado</t>
  </si>
  <si>
    <t>Máxima</t>
  </si>
  <si>
    <t>Custo Aceler.</t>
  </si>
  <si>
    <t>Unit. ($)</t>
  </si>
  <si>
    <t>Duração</t>
  </si>
  <si>
    <t xml:space="preserve">                  Custo (1000$)</t>
  </si>
  <si>
    <t>(semanas)</t>
  </si>
  <si>
    <t>Acelerada</t>
  </si>
  <si>
    <t>A(1,2)</t>
  </si>
  <si>
    <t>Restrições</t>
  </si>
  <si>
    <t>$M$5</t>
  </si>
  <si>
    <t>$M$6</t>
  </si>
  <si>
    <t>$M$7</t>
  </si>
  <si>
    <t>$M$8</t>
  </si>
  <si>
    <t>$M$9</t>
  </si>
  <si>
    <t>$M$10</t>
  </si>
  <si>
    <t>$M$12</t>
  </si>
  <si>
    <t>$M$14</t>
  </si>
  <si>
    <t>Final</t>
  </si>
  <si>
    <t>Acontecimento</t>
  </si>
  <si>
    <t>Ocorrência</t>
  </si>
  <si>
    <t>1º Membro</t>
  </si>
  <si>
    <t>Semanas</t>
  </si>
  <si>
    <t>Duração Acontecimento</t>
  </si>
  <si>
    <t>A(1,2) 1º Membro</t>
  </si>
  <si>
    <t xml:space="preserve">Duração </t>
  </si>
  <si>
    <t>Óptima</t>
  </si>
  <si>
    <t>$F$5</t>
  </si>
  <si>
    <t>$F$6</t>
  </si>
  <si>
    <t>$F$7</t>
  </si>
  <si>
    <t>$F$8</t>
  </si>
  <si>
    <t>$F$9</t>
  </si>
  <si>
    <t>$F$10</t>
  </si>
  <si>
    <t>$F$11</t>
  </si>
  <si>
    <t>A(1,2) Acontecimento</t>
  </si>
  <si>
    <t>$K$5</t>
  </si>
  <si>
    <t>$K$5&gt;=$C$5</t>
  </si>
  <si>
    <t>$K$6</t>
  </si>
  <si>
    <t>$K$6&gt;=$C$6</t>
  </si>
  <si>
    <t>$K$7</t>
  </si>
  <si>
    <t>$K$7&gt;=$C$7</t>
  </si>
  <si>
    <t>$K$8</t>
  </si>
  <si>
    <t>$K$8&gt;=$C$8</t>
  </si>
  <si>
    <t>$K$9</t>
  </si>
  <si>
    <t>$K$9&gt;=$C$9</t>
  </si>
  <si>
    <t>$K$10</t>
  </si>
  <si>
    <t>$K$10&gt;=$C$10</t>
  </si>
  <si>
    <t>$K$11</t>
  </si>
  <si>
    <t>$K$11&gt;=$C$11</t>
  </si>
  <si>
    <t>$K$12</t>
  </si>
  <si>
    <t>$K$12&gt;=$C$12</t>
  </si>
  <si>
    <t>$K$13</t>
  </si>
  <si>
    <t>$K$13&gt;=$C$13</t>
  </si>
  <si>
    <t>$F$5&lt;=$E$5</t>
  </si>
  <si>
    <t>$F$6&lt;=$E$6</t>
  </si>
  <si>
    <t>$F$7&lt;=$E$7</t>
  </si>
  <si>
    <t>$F$8&lt;=$E$8</t>
  </si>
  <si>
    <t>$F$9&lt;=$E$9</t>
  </si>
  <si>
    <t>$F$10&lt;=$E$10</t>
  </si>
  <si>
    <t>$F$11&lt;=$E$11</t>
  </si>
  <si>
    <t>Aceleração</t>
  </si>
  <si>
    <t>A(1,2) Aceleração</t>
  </si>
  <si>
    <t>G(4,6)</t>
  </si>
  <si>
    <t>B(1,3)</t>
  </si>
  <si>
    <t>C(2,3)</t>
  </si>
  <si>
    <t>D(2,4)</t>
  </si>
  <si>
    <t>E(3,5)</t>
  </si>
  <si>
    <t>F(3,6)</t>
  </si>
  <si>
    <t>H(5,6)</t>
  </si>
  <si>
    <t>C. Aceleração</t>
  </si>
  <si>
    <t>Fict(4,5)</t>
  </si>
  <si>
    <t>Contin</t>
  </si>
  <si>
    <t>B(1,3) Acontecimento</t>
  </si>
  <si>
    <t>C(2,3) Acontecimento</t>
  </si>
  <si>
    <t>D(2,4) Acontecimento</t>
  </si>
  <si>
    <t>E(3,5) Acontecimento</t>
  </si>
  <si>
    <t>F(3,6) Acontecimento</t>
  </si>
  <si>
    <t>B(1,3) 1º Membro</t>
  </si>
  <si>
    <t>C(2,3) 1º Membro</t>
  </si>
  <si>
    <t>D(2,4) 1º Membro</t>
  </si>
  <si>
    <t>E(3,5) 1º Membro</t>
  </si>
  <si>
    <t>F(3,6) 1º Membro</t>
  </si>
  <si>
    <t>G(4,6) 1º Membro</t>
  </si>
  <si>
    <t>H(5,6) 1º Membro</t>
  </si>
  <si>
    <t>Fict(4,5) 1º Membro</t>
  </si>
  <si>
    <t>Dur. Máxima</t>
  </si>
  <si>
    <t>C. Aceleração Acontecimento</t>
  </si>
  <si>
    <t>B(1,3) Aceleração</t>
  </si>
  <si>
    <t>C(2,3) Aceleração</t>
  </si>
  <si>
    <t>D(2,4) Aceleração</t>
  </si>
  <si>
    <t>E(3,5) Aceleração</t>
  </si>
  <si>
    <t>F(3,6) Aceleração</t>
  </si>
  <si>
    <t>G(4,6) Aceleração</t>
  </si>
  <si>
    <t>H(5,6) Aceleração</t>
  </si>
  <si>
    <t>Fict(4,5) Aceleração</t>
  </si>
  <si>
    <t>Resutado</t>
  </si>
  <si>
    <t>Prémio Unit</t>
  </si>
  <si>
    <t>Dur. Referência</t>
  </si>
  <si>
    <t>Resutado Acontecimento</t>
  </si>
  <si>
    <t>Cap. 1 - Exercício 9.  b)</t>
  </si>
  <si>
    <t>Cap. 1 - Exercício 9.  c)</t>
  </si>
  <si>
    <t>Cap. 1 - Exercício 9.  d)</t>
  </si>
  <si>
    <t>Microsoft Excel 16.0 Relatório de Resposta</t>
  </si>
  <si>
    <t>Folha de Cálculo: [PERT-CPM - Ex. 9.xlsx]sheet1</t>
  </si>
  <si>
    <t>Relatório Criado: 04-03-2020 18:29:23</t>
  </si>
  <si>
    <t>Resultado: O Solver encontrou uma solução. Todas as restrições e condições de otimização foram satisfeitas.</t>
  </si>
  <si>
    <t>Motor do Solver</t>
  </si>
  <si>
    <t>Motor: LP Simplex</t>
  </si>
  <si>
    <t>Tempo de Solução: 0,015 Segundos.</t>
  </si>
  <si>
    <t>Iterações: 9 Subproblemas: 0</t>
  </si>
  <si>
    <t>Opções do Solver</t>
  </si>
  <si>
    <t>Tempo Máximo 100 seg,  Iterações 100, Precision 0,000001</t>
  </si>
  <si>
    <t>Máximo de Subproblemas Ilimitado, Máximo de Soluções de Número Inteiro Ilimitado, Tolerância de Número Inteiro 5%, Resolver Sem Restrições de Número Inteiro, Assumir NãoNegativo</t>
  </si>
  <si>
    <t>Célula de Objetivo (Mínimo)</t>
  </si>
  <si>
    <t>Célula</t>
  </si>
  <si>
    <t>Nome</t>
  </si>
  <si>
    <t>Valor Original</t>
  </si>
  <si>
    <t>Valor Final</t>
  </si>
  <si>
    <t>Células de Variável</t>
  </si>
  <si>
    <t>Número inteiro</t>
  </si>
  <si>
    <t>Valor da Célula</t>
  </si>
  <si>
    <t>Fórmula</t>
  </si>
  <si>
    <t>Estado</t>
  </si>
  <si>
    <t>Margem</t>
  </si>
  <si>
    <t>Enlace</t>
  </si>
  <si>
    <t>Sem Enlace</t>
  </si>
  <si>
    <t>Microsoft Excel 16.0 Relatório de Sensibilidade</t>
  </si>
  <si>
    <t>Valor</t>
  </si>
  <si>
    <t>Reduzido</t>
  </si>
  <si>
    <t>Custo</t>
  </si>
  <si>
    <t>Objetivo</t>
  </si>
  <si>
    <t>Coeficiente</t>
  </si>
  <si>
    <t>Permissível</t>
  </si>
  <si>
    <t>Aumentar</t>
  </si>
  <si>
    <t>Diminuir</t>
  </si>
  <si>
    <t>Sombra</t>
  </si>
  <si>
    <t>Preço</t>
  </si>
  <si>
    <t>Restrição</t>
  </si>
  <si>
    <t>Lado Direito</t>
  </si>
  <si>
    <t xml:space="preserve">               Aceleração </t>
  </si>
  <si>
    <t xml:space="preserve">          Aceleração</t>
  </si>
  <si>
    <t xml:space="preserve">   </t>
  </si>
  <si>
    <t>Folha de Cálculo: [PERT-CPM - Ex. 9.xlsx]Sheet2</t>
  </si>
  <si>
    <t>Relatório Criado: 04-03-2020 18:35:42</t>
  </si>
  <si>
    <t>Tempo de Solução: 0,063 Segundos.</t>
  </si>
  <si>
    <t>Iterações: 17 Subproblemas: 0</t>
  </si>
  <si>
    <t>Tempo Máximo Ilimitado,  Iterações Ilimitado, Precision 0,000001, Utilizar Arredondamento Automático</t>
  </si>
  <si>
    <t>Máximo de Subproblemas Ilimitado, Máximo de Soluções de Número Inteiro Ilimitado, Tolerância de Número Inteiro 1%, Assumir NãoNegativo</t>
  </si>
  <si>
    <t>$F$12</t>
  </si>
  <si>
    <t>$F$13</t>
  </si>
  <si>
    <t>$M$12&lt;=$M$13</t>
  </si>
  <si>
    <t>$F$12&lt;=$E$12</t>
  </si>
  <si>
    <t>$F$13&lt;=$E$13</t>
  </si>
  <si>
    <t>Folha de Cálculo: [PERT-CPM - Ex. 9.xlsx]Sheet3</t>
  </si>
  <si>
    <t>Relatório Criado: 04-03-2020 18:36:18</t>
  </si>
  <si>
    <t>Tempo de Solução: 0,047 Segundos.</t>
  </si>
  <si>
    <t>Iterações: 15 Subproblemas: 0</t>
  </si>
  <si>
    <t>Célula de Objetivo (Máximo)</t>
  </si>
  <si>
    <t>$M$16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</si>
</sst>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0" fillId="0" borderId="10" xfId="0" applyFill="1" applyBorder="1" applyAlignment="1"/>
    <xf numFmtId="0" fontId="0" fillId="0" borderId="11" xfId="0" applyFill="1" applyBorder="1" applyAlignment="1"/>
    <xf numFmtId="0" fontId="0" fillId="0" borderId="12" xfId="0" applyBorder="1" applyAlignment="1">
      <alignment horizontal="center"/>
    </xf>
    <xf numFmtId="0" fontId="0" fillId="0" borderId="0" xfId="0" applyBorder="1"/>
    <xf numFmtId="0" fontId="2" fillId="3" borderId="0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3" borderId="0" xfId="0" applyFont="1" applyFill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" fontId="1" fillId="3" borderId="0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6" xfId="0" applyFont="1" applyBorder="1" applyAlignment="1">
      <alignment horizontal="left"/>
    </xf>
    <xf numFmtId="1" fontId="0" fillId="2" borderId="22" xfId="0" applyNumberForma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topLeftCell="A17" workbookViewId="0">
      <selection activeCell="D16" sqref="D16:G39"/>
    </sheetView>
  </sheetViews>
  <sheetFormatPr defaultRowHeight="15" x14ac:dyDescent="0.25"/>
  <cols>
    <col min="1" max="1" width="2.28515625" customWidth="1"/>
    <col min="2" max="2" width="6.5703125" customWidth="1"/>
    <col min="3" max="3" width="22.5703125" bestFit="1" customWidth="1"/>
    <col min="4" max="4" width="14.42578125" bestFit="1" customWidth="1"/>
    <col min="5" max="5" width="13.42578125" bestFit="1" customWidth="1"/>
    <col min="6" max="6" width="14.85546875" bestFit="1" customWidth="1"/>
    <col min="7" max="7" width="8.42578125" customWidth="1"/>
  </cols>
  <sheetData>
    <row r="1" spans="1:7" x14ac:dyDescent="0.25">
      <c r="A1" s="1" t="s">
        <v>104</v>
      </c>
    </row>
    <row r="2" spans="1:7" x14ac:dyDescent="0.25">
      <c r="A2" s="1" t="s">
        <v>105</v>
      </c>
    </row>
    <row r="3" spans="1:7" x14ac:dyDescent="0.25">
      <c r="A3" s="1" t="s">
        <v>106</v>
      </c>
    </row>
    <row r="4" spans="1:7" x14ac:dyDescent="0.25">
      <c r="A4" s="1" t="s">
        <v>107</v>
      </c>
    </row>
    <row r="5" spans="1:7" x14ac:dyDescent="0.25">
      <c r="A5" s="1" t="s">
        <v>108</v>
      </c>
    </row>
    <row r="6" spans="1:7" x14ac:dyDescent="0.25">
      <c r="A6" s="1"/>
      <c r="B6" t="s">
        <v>109</v>
      </c>
    </row>
    <row r="7" spans="1:7" x14ac:dyDescent="0.25">
      <c r="A7" s="1"/>
      <c r="B7" t="s">
        <v>110</v>
      </c>
    </row>
    <row r="8" spans="1:7" x14ac:dyDescent="0.25">
      <c r="A8" s="1"/>
      <c r="B8" t="s">
        <v>111</v>
      </c>
    </row>
    <row r="9" spans="1:7" x14ac:dyDescent="0.25">
      <c r="A9" s="1" t="s">
        <v>112</v>
      </c>
    </row>
    <row r="10" spans="1:7" x14ac:dyDescent="0.25">
      <c r="B10" t="s">
        <v>113</v>
      </c>
    </row>
    <row r="11" spans="1:7" x14ac:dyDescent="0.25">
      <c r="B11" t="s">
        <v>114</v>
      </c>
    </row>
    <row r="14" spans="1:7" ht="15.75" thickBot="1" x14ac:dyDescent="0.3">
      <c r="A14" t="s">
        <v>115</v>
      </c>
    </row>
    <row r="15" spans="1:7" ht="15.75" thickBot="1" x14ac:dyDescent="0.3">
      <c r="B15" s="41" t="s">
        <v>116</v>
      </c>
      <c r="C15" s="41" t="s">
        <v>117</v>
      </c>
      <c r="D15" s="41" t="s">
        <v>118</v>
      </c>
      <c r="E15" s="41" t="s">
        <v>119</v>
      </c>
    </row>
    <row r="16" spans="1:7" ht="15.75" thickBot="1" x14ac:dyDescent="0.3">
      <c r="B16" s="14" t="s">
        <v>18</v>
      </c>
      <c r="C16" s="14" t="s">
        <v>25</v>
      </c>
      <c r="D16" s="44">
        <v>0</v>
      </c>
      <c r="E16" s="44">
        <v>175</v>
      </c>
      <c r="F16" s="2"/>
      <c r="G16" s="2"/>
    </row>
    <row r="17" spans="1:7" x14ac:dyDescent="0.25">
      <c r="D17" s="2"/>
      <c r="E17" s="2"/>
      <c r="F17" s="2"/>
      <c r="G17" s="2"/>
    </row>
    <row r="18" spans="1:7" x14ac:dyDescent="0.25">
      <c r="D18" s="2"/>
      <c r="E18" s="2"/>
      <c r="F18" s="2"/>
      <c r="G18" s="2"/>
    </row>
    <row r="19" spans="1:7" ht="15.75" thickBot="1" x14ac:dyDescent="0.3">
      <c r="A19" t="s">
        <v>120</v>
      </c>
      <c r="D19" s="2"/>
      <c r="E19" s="2"/>
      <c r="F19" s="2"/>
      <c r="G19" s="2"/>
    </row>
    <row r="20" spans="1:7" ht="15.75" thickBot="1" x14ac:dyDescent="0.3">
      <c r="B20" s="41" t="s">
        <v>116</v>
      </c>
      <c r="C20" s="41" t="s">
        <v>117</v>
      </c>
      <c r="D20" s="41" t="s">
        <v>118</v>
      </c>
      <c r="E20" s="41" t="s">
        <v>119</v>
      </c>
      <c r="F20" s="41" t="s">
        <v>121</v>
      </c>
      <c r="G20" s="2"/>
    </row>
    <row r="21" spans="1:7" x14ac:dyDescent="0.25">
      <c r="B21" s="15" t="s">
        <v>12</v>
      </c>
      <c r="C21" s="15" t="s">
        <v>36</v>
      </c>
      <c r="D21" s="45">
        <v>0</v>
      </c>
      <c r="E21" s="45">
        <v>0</v>
      </c>
      <c r="F21" s="46" t="s">
        <v>73</v>
      </c>
      <c r="G21" s="2"/>
    </row>
    <row r="22" spans="1:7" x14ac:dyDescent="0.25">
      <c r="B22" s="15" t="s">
        <v>13</v>
      </c>
      <c r="C22" s="15" t="s">
        <v>74</v>
      </c>
      <c r="D22" s="45">
        <v>0</v>
      </c>
      <c r="E22" s="45">
        <v>35</v>
      </c>
      <c r="F22" s="46" t="s">
        <v>73</v>
      </c>
      <c r="G22" s="2"/>
    </row>
    <row r="23" spans="1:7" x14ac:dyDescent="0.25">
      <c r="B23" s="15" t="s">
        <v>14</v>
      </c>
      <c r="C23" s="15" t="s">
        <v>75</v>
      </c>
      <c r="D23" s="45">
        <v>0</v>
      </c>
      <c r="E23" s="45">
        <v>77</v>
      </c>
      <c r="F23" s="46" t="s">
        <v>73</v>
      </c>
      <c r="G23" s="2"/>
    </row>
    <row r="24" spans="1:7" x14ac:dyDescent="0.25">
      <c r="B24" s="15" t="s">
        <v>15</v>
      </c>
      <c r="C24" s="15" t="s">
        <v>76</v>
      </c>
      <c r="D24" s="45">
        <v>0</v>
      </c>
      <c r="E24" s="45">
        <v>91</v>
      </c>
      <c r="F24" s="46" t="s">
        <v>73</v>
      </c>
      <c r="G24" s="2"/>
    </row>
    <row r="25" spans="1:7" x14ac:dyDescent="0.25">
      <c r="B25" s="15" t="s">
        <v>16</v>
      </c>
      <c r="C25" s="15" t="s">
        <v>77</v>
      </c>
      <c r="D25" s="45">
        <v>0</v>
      </c>
      <c r="E25" s="45">
        <v>91</v>
      </c>
      <c r="F25" s="46" t="s">
        <v>73</v>
      </c>
      <c r="G25" s="2"/>
    </row>
    <row r="26" spans="1:7" ht="15.75" thickBot="1" x14ac:dyDescent="0.3">
      <c r="B26" s="14" t="s">
        <v>17</v>
      </c>
      <c r="C26" s="14" t="s">
        <v>78</v>
      </c>
      <c r="D26" s="44">
        <v>0</v>
      </c>
      <c r="E26" s="44">
        <v>175</v>
      </c>
      <c r="F26" s="47" t="s">
        <v>73</v>
      </c>
      <c r="G26" s="2"/>
    </row>
    <row r="27" spans="1:7" x14ac:dyDescent="0.25">
      <c r="D27" s="2"/>
      <c r="E27" s="2"/>
      <c r="F27" s="2"/>
      <c r="G27" s="2"/>
    </row>
    <row r="28" spans="1:7" x14ac:dyDescent="0.25">
      <c r="D28" s="2"/>
      <c r="E28" s="2"/>
      <c r="F28" s="2"/>
      <c r="G28" s="2"/>
    </row>
    <row r="29" spans="1:7" ht="15.75" thickBot="1" x14ac:dyDescent="0.3">
      <c r="A29" t="s">
        <v>11</v>
      </c>
      <c r="D29" s="2"/>
      <c r="E29" s="2"/>
      <c r="F29" s="2"/>
      <c r="G29" s="2"/>
    </row>
    <row r="30" spans="1:7" ht="15.75" thickBot="1" x14ac:dyDescent="0.3">
      <c r="B30" s="41" t="s">
        <v>116</v>
      </c>
      <c r="C30" s="41" t="s">
        <v>117</v>
      </c>
      <c r="D30" s="41" t="s">
        <v>122</v>
      </c>
      <c r="E30" s="41" t="s">
        <v>123</v>
      </c>
      <c r="F30" s="41" t="s">
        <v>124</v>
      </c>
      <c r="G30" s="41" t="s">
        <v>125</v>
      </c>
    </row>
    <row r="31" spans="1:7" x14ac:dyDescent="0.25">
      <c r="B31" s="15" t="s">
        <v>37</v>
      </c>
      <c r="C31" s="15" t="s">
        <v>26</v>
      </c>
      <c r="D31" s="45">
        <v>35</v>
      </c>
      <c r="E31" s="46" t="s">
        <v>38</v>
      </c>
      <c r="F31" s="46" t="s">
        <v>126</v>
      </c>
      <c r="G31" s="45">
        <v>0</v>
      </c>
    </row>
    <row r="32" spans="1:7" x14ac:dyDescent="0.25">
      <c r="B32" s="15" t="s">
        <v>39</v>
      </c>
      <c r="C32" s="15" t="s">
        <v>79</v>
      </c>
      <c r="D32" s="45">
        <v>77</v>
      </c>
      <c r="E32" s="46" t="s">
        <v>40</v>
      </c>
      <c r="F32" s="46" t="s">
        <v>127</v>
      </c>
      <c r="G32" s="45">
        <v>35</v>
      </c>
    </row>
    <row r="33" spans="2:7" x14ac:dyDescent="0.25">
      <c r="B33" s="15" t="s">
        <v>41</v>
      </c>
      <c r="C33" s="15" t="s">
        <v>80</v>
      </c>
      <c r="D33" s="45">
        <v>42</v>
      </c>
      <c r="E33" s="46" t="s">
        <v>42</v>
      </c>
      <c r="F33" s="46" t="s">
        <v>127</v>
      </c>
      <c r="G33" s="45">
        <v>21</v>
      </c>
    </row>
    <row r="34" spans="2:7" x14ac:dyDescent="0.25">
      <c r="B34" s="15" t="s">
        <v>43</v>
      </c>
      <c r="C34" s="15" t="s">
        <v>81</v>
      </c>
      <c r="D34" s="45">
        <v>56</v>
      </c>
      <c r="E34" s="46" t="s">
        <v>44</v>
      </c>
      <c r="F34" s="46" t="s">
        <v>126</v>
      </c>
      <c r="G34" s="45">
        <v>0</v>
      </c>
    </row>
    <row r="35" spans="2:7" x14ac:dyDescent="0.25">
      <c r="B35" s="15" t="s">
        <v>45</v>
      </c>
      <c r="C35" s="15" t="s">
        <v>82</v>
      </c>
      <c r="D35" s="45">
        <v>14</v>
      </c>
      <c r="E35" s="46" t="s">
        <v>46</v>
      </c>
      <c r="F35" s="46" t="s">
        <v>126</v>
      </c>
      <c r="G35" s="45">
        <v>0</v>
      </c>
    </row>
    <row r="36" spans="2:7" x14ac:dyDescent="0.25">
      <c r="B36" s="15" t="s">
        <v>47</v>
      </c>
      <c r="C36" s="15" t="s">
        <v>83</v>
      </c>
      <c r="D36" s="45">
        <v>98</v>
      </c>
      <c r="E36" s="46" t="s">
        <v>48</v>
      </c>
      <c r="F36" s="46" t="s">
        <v>127</v>
      </c>
      <c r="G36" s="45">
        <v>21</v>
      </c>
    </row>
    <row r="37" spans="2:7" x14ac:dyDescent="0.25">
      <c r="B37" s="15" t="s">
        <v>49</v>
      </c>
      <c r="C37" s="15" t="s">
        <v>84</v>
      </c>
      <c r="D37" s="48">
        <v>84</v>
      </c>
      <c r="E37" s="46" t="s">
        <v>50</v>
      </c>
      <c r="F37" s="46" t="s">
        <v>127</v>
      </c>
      <c r="G37" s="48">
        <v>77</v>
      </c>
    </row>
    <row r="38" spans="2:7" x14ac:dyDescent="0.25">
      <c r="B38" s="15" t="s">
        <v>51</v>
      </c>
      <c r="C38" s="15" t="s">
        <v>85</v>
      </c>
      <c r="D38" s="48">
        <v>84</v>
      </c>
      <c r="E38" s="46" t="s">
        <v>52</v>
      </c>
      <c r="F38" s="46" t="s">
        <v>126</v>
      </c>
      <c r="G38" s="48">
        <v>0</v>
      </c>
    </row>
    <row r="39" spans="2:7" ht="15.75" thickBot="1" x14ac:dyDescent="0.3">
      <c r="B39" s="14" t="s">
        <v>53</v>
      </c>
      <c r="C39" s="14" t="s">
        <v>86</v>
      </c>
      <c r="D39" s="49">
        <v>0</v>
      </c>
      <c r="E39" s="47" t="s">
        <v>54</v>
      </c>
      <c r="F39" s="47" t="s">
        <v>126</v>
      </c>
      <c r="G39" s="49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showGridLines="0" topLeftCell="A7" workbookViewId="0">
      <selection activeCell="K23" sqref="K23"/>
    </sheetView>
  </sheetViews>
  <sheetFormatPr defaultRowHeight="15" x14ac:dyDescent="0.25"/>
  <cols>
    <col min="1" max="1" width="2.28515625" customWidth="1"/>
    <col min="2" max="2" width="6.7109375" bestFit="1" customWidth="1"/>
    <col min="3" max="3" width="20.5703125" bestFit="1" customWidth="1"/>
    <col min="4" max="4" width="5.7109375" customWidth="1"/>
    <col min="5" max="5" width="9.28515625" bestFit="1" customWidth="1"/>
    <col min="6" max="6" width="11.7109375" bestFit="1" customWidth="1"/>
    <col min="7" max="8" width="11.28515625" bestFit="1" customWidth="1"/>
  </cols>
  <sheetData>
    <row r="1" spans="1:8" x14ac:dyDescent="0.25">
      <c r="A1" s="1" t="s">
        <v>128</v>
      </c>
    </row>
    <row r="2" spans="1:8" x14ac:dyDescent="0.25">
      <c r="A2" s="1" t="s">
        <v>105</v>
      </c>
    </row>
    <row r="3" spans="1:8" x14ac:dyDescent="0.25">
      <c r="A3" s="1" t="s">
        <v>106</v>
      </c>
    </row>
    <row r="6" spans="1:8" ht="15.75" thickBot="1" x14ac:dyDescent="0.3">
      <c r="A6" t="s">
        <v>120</v>
      </c>
    </row>
    <row r="7" spans="1:8" x14ac:dyDescent="0.25">
      <c r="B7" s="42"/>
      <c r="C7" s="42"/>
      <c r="D7" s="42" t="s">
        <v>20</v>
      </c>
      <c r="E7" s="42" t="s">
        <v>130</v>
      </c>
      <c r="F7" s="42" t="s">
        <v>132</v>
      </c>
      <c r="G7" s="42" t="s">
        <v>134</v>
      </c>
      <c r="H7" s="42" t="s">
        <v>134</v>
      </c>
    </row>
    <row r="8" spans="1:8" ht="15.75" thickBot="1" x14ac:dyDescent="0.3">
      <c r="B8" s="43" t="s">
        <v>116</v>
      </c>
      <c r="C8" s="43" t="s">
        <v>117</v>
      </c>
      <c r="D8" s="43" t="s">
        <v>129</v>
      </c>
      <c r="E8" s="43" t="s">
        <v>131</v>
      </c>
      <c r="F8" s="43" t="s">
        <v>133</v>
      </c>
      <c r="G8" s="43" t="s">
        <v>135</v>
      </c>
      <c r="H8" s="43" t="s">
        <v>136</v>
      </c>
    </row>
    <row r="9" spans="1:8" x14ac:dyDescent="0.25">
      <c r="B9" s="15" t="s">
        <v>12</v>
      </c>
      <c r="C9" s="15" t="s">
        <v>36</v>
      </c>
      <c r="D9" s="46">
        <v>0</v>
      </c>
      <c r="E9" s="46">
        <v>0</v>
      </c>
      <c r="F9" s="46">
        <v>-1</v>
      </c>
      <c r="G9" s="46">
        <v>1E+30</v>
      </c>
      <c r="H9" s="46">
        <v>0</v>
      </c>
    </row>
    <row r="10" spans="1:8" x14ac:dyDescent="0.25">
      <c r="B10" s="15" t="s">
        <v>13</v>
      </c>
      <c r="C10" s="15" t="s">
        <v>74</v>
      </c>
      <c r="D10" s="46">
        <v>35</v>
      </c>
      <c r="E10" s="46">
        <v>0</v>
      </c>
      <c r="F10" s="46">
        <v>0</v>
      </c>
      <c r="G10" s="46">
        <v>1E+30</v>
      </c>
      <c r="H10" s="46">
        <v>0</v>
      </c>
    </row>
    <row r="11" spans="1:8" x14ac:dyDescent="0.25">
      <c r="B11" s="15" t="s">
        <v>14</v>
      </c>
      <c r="C11" s="15" t="s">
        <v>75</v>
      </c>
      <c r="D11" s="46">
        <v>77</v>
      </c>
      <c r="E11" s="46">
        <v>0</v>
      </c>
      <c r="F11" s="46">
        <v>0</v>
      </c>
      <c r="G11" s="46">
        <v>0</v>
      </c>
      <c r="H11" s="46">
        <v>0</v>
      </c>
    </row>
    <row r="12" spans="1:8" x14ac:dyDescent="0.25">
      <c r="B12" s="15" t="s">
        <v>15</v>
      </c>
      <c r="C12" s="15" t="s">
        <v>76</v>
      </c>
      <c r="D12" s="46">
        <v>91</v>
      </c>
      <c r="E12" s="46">
        <v>0</v>
      </c>
      <c r="F12" s="46">
        <v>0</v>
      </c>
      <c r="G12" s="46">
        <v>1E+30</v>
      </c>
      <c r="H12" s="46">
        <v>0</v>
      </c>
    </row>
    <row r="13" spans="1:8" x14ac:dyDescent="0.25">
      <c r="B13" s="15" t="s">
        <v>16</v>
      </c>
      <c r="C13" s="15" t="s">
        <v>77</v>
      </c>
      <c r="D13" s="46">
        <v>91</v>
      </c>
      <c r="E13" s="46">
        <v>0</v>
      </c>
      <c r="F13" s="46">
        <v>0</v>
      </c>
      <c r="G13" s="46">
        <v>1E+30</v>
      </c>
      <c r="H13" s="46">
        <v>0</v>
      </c>
    </row>
    <row r="14" spans="1:8" ht="15.75" thickBot="1" x14ac:dyDescent="0.3">
      <c r="B14" s="14" t="s">
        <v>17</v>
      </c>
      <c r="C14" s="14" t="s">
        <v>78</v>
      </c>
      <c r="D14" s="47">
        <v>175</v>
      </c>
      <c r="E14" s="47">
        <v>0</v>
      </c>
      <c r="F14" s="47">
        <v>1</v>
      </c>
      <c r="G14" s="47">
        <v>1E+30</v>
      </c>
      <c r="H14" s="47">
        <v>0</v>
      </c>
    </row>
    <row r="15" spans="1:8" x14ac:dyDescent="0.25">
      <c r="D15" s="2"/>
      <c r="E15" s="2"/>
      <c r="F15" s="2"/>
      <c r="G15" s="2"/>
      <c r="H15" s="2"/>
    </row>
    <row r="16" spans="1:8" ht="15.75" thickBot="1" x14ac:dyDescent="0.3">
      <c r="A16" t="s">
        <v>11</v>
      </c>
      <c r="D16" s="2"/>
      <c r="E16" s="2"/>
      <c r="F16" s="2"/>
      <c r="G16" s="2"/>
      <c r="H16" s="2"/>
    </row>
    <row r="17" spans="2:8" x14ac:dyDescent="0.25">
      <c r="B17" s="42"/>
      <c r="C17" s="42"/>
      <c r="D17" s="42" t="s">
        <v>20</v>
      </c>
      <c r="E17" s="42" t="s">
        <v>137</v>
      </c>
      <c r="F17" s="42" t="s">
        <v>139</v>
      </c>
      <c r="G17" s="42" t="s">
        <v>134</v>
      </c>
      <c r="H17" s="42" t="s">
        <v>134</v>
      </c>
    </row>
    <row r="18" spans="2:8" ht="15.75" thickBot="1" x14ac:dyDescent="0.3">
      <c r="B18" s="43" t="s">
        <v>116</v>
      </c>
      <c r="C18" s="43" t="s">
        <v>117</v>
      </c>
      <c r="D18" s="43" t="s">
        <v>129</v>
      </c>
      <c r="E18" s="43" t="s">
        <v>138</v>
      </c>
      <c r="F18" s="43" t="s">
        <v>140</v>
      </c>
      <c r="G18" s="43" t="s">
        <v>135</v>
      </c>
      <c r="H18" s="43" t="s">
        <v>136</v>
      </c>
    </row>
    <row r="19" spans="2:8" x14ac:dyDescent="0.25">
      <c r="B19" s="15" t="s">
        <v>37</v>
      </c>
      <c r="C19" s="15" t="s">
        <v>26</v>
      </c>
      <c r="D19" s="46">
        <v>35</v>
      </c>
      <c r="E19" s="46">
        <v>1</v>
      </c>
      <c r="F19" s="46">
        <v>35</v>
      </c>
      <c r="G19" s="46">
        <v>1E+30</v>
      </c>
      <c r="H19" s="46">
        <v>35</v>
      </c>
    </row>
    <row r="20" spans="2:8" x14ac:dyDescent="0.25">
      <c r="B20" s="15" t="s">
        <v>39</v>
      </c>
      <c r="C20" s="15" t="s">
        <v>79</v>
      </c>
      <c r="D20" s="46">
        <v>77</v>
      </c>
      <c r="E20" s="46">
        <v>0</v>
      </c>
      <c r="F20" s="46">
        <v>42</v>
      </c>
      <c r="G20" s="46">
        <v>35</v>
      </c>
      <c r="H20" s="46">
        <v>1E+30</v>
      </c>
    </row>
    <row r="21" spans="2:8" x14ac:dyDescent="0.25">
      <c r="B21" s="15" t="s">
        <v>41</v>
      </c>
      <c r="C21" s="15" t="s">
        <v>80</v>
      </c>
      <c r="D21" s="46">
        <v>42</v>
      </c>
      <c r="E21" s="46">
        <v>0</v>
      </c>
      <c r="F21" s="46">
        <v>21</v>
      </c>
      <c r="G21" s="46">
        <v>21</v>
      </c>
      <c r="H21" s="46">
        <v>1E+30</v>
      </c>
    </row>
    <row r="22" spans="2:8" x14ac:dyDescent="0.25">
      <c r="B22" s="15" t="s">
        <v>43</v>
      </c>
      <c r="C22" s="15" t="s">
        <v>81</v>
      </c>
      <c r="D22" s="46">
        <v>56</v>
      </c>
      <c r="E22" s="46">
        <v>1</v>
      </c>
      <c r="F22" s="46">
        <v>56</v>
      </c>
      <c r="G22" s="46">
        <v>1E+30</v>
      </c>
      <c r="H22" s="46">
        <v>21</v>
      </c>
    </row>
    <row r="23" spans="2:8" x14ac:dyDescent="0.25">
      <c r="B23" s="15" t="s">
        <v>45</v>
      </c>
      <c r="C23" s="15" t="s">
        <v>82</v>
      </c>
      <c r="D23" s="46">
        <v>14</v>
      </c>
      <c r="E23" s="46">
        <v>0</v>
      </c>
      <c r="F23" s="46">
        <v>14</v>
      </c>
      <c r="G23" s="46">
        <v>21</v>
      </c>
      <c r="H23" s="46">
        <v>21</v>
      </c>
    </row>
    <row r="24" spans="2:8" x14ac:dyDescent="0.25">
      <c r="B24" s="15" t="s">
        <v>47</v>
      </c>
      <c r="C24" s="15" t="s">
        <v>83</v>
      </c>
      <c r="D24" s="46">
        <v>98</v>
      </c>
      <c r="E24" s="46">
        <v>0</v>
      </c>
      <c r="F24" s="46">
        <v>77</v>
      </c>
      <c r="G24" s="46">
        <v>21</v>
      </c>
      <c r="H24" s="46">
        <v>1E+30</v>
      </c>
    </row>
    <row r="25" spans="2:8" x14ac:dyDescent="0.25">
      <c r="B25" s="15" t="s">
        <v>49</v>
      </c>
      <c r="C25" s="15" t="s">
        <v>84</v>
      </c>
      <c r="D25" s="46">
        <v>84</v>
      </c>
      <c r="E25" s="46">
        <v>0</v>
      </c>
      <c r="F25" s="46">
        <v>7</v>
      </c>
      <c r="G25" s="46">
        <v>77</v>
      </c>
      <c r="H25" s="46">
        <v>1E+30</v>
      </c>
    </row>
    <row r="26" spans="2:8" x14ac:dyDescent="0.25">
      <c r="B26" s="15" t="s">
        <v>51</v>
      </c>
      <c r="C26" s="15" t="s">
        <v>85</v>
      </c>
      <c r="D26" s="46">
        <v>84</v>
      </c>
      <c r="E26" s="46">
        <v>1</v>
      </c>
      <c r="F26" s="46">
        <v>84</v>
      </c>
      <c r="G26" s="46">
        <v>1E+30</v>
      </c>
      <c r="H26" s="46">
        <v>21</v>
      </c>
    </row>
    <row r="27" spans="2:8" ht="15.75" thickBot="1" x14ac:dyDescent="0.3">
      <c r="B27" s="14" t="s">
        <v>53</v>
      </c>
      <c r="C27" s="14" t="s">
        <v>86</v>
      </c>
      <c r="D27" s="47">
        <v>0</v>
      </c>
      <c r="E27" s="47">
        <v>1</v>
      </c>
      <c r="F27" s="47">
        <v>0</v>
      </c>
      <c r="G27" s="47">
        <v>1E+30</v>
      </c>
      <c r="H27" s="47">
        <v>21</v>
      </c>
    </row>
    <row r="28" spans="2:8" x14ac:dyDescent="0.25">
      <c r="D28" s="2"/>
      <c r="E28" s="2"/>
      <c r="F28" s="2"/>
      <c r="G28" s="2"/>
      <c r="H28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workbookViewId="0">
      <selection activeCell="F26" sqref="F25:F26"/>
    </sheetView>
  </sheetViews>
  <sheetFormatPr defaultRowHeight="15" x14ac:dyDescent="0.25"/>
  <cols>
    <col min="1" max="1" width="3.140625" customWidth="1"/>
    <col min="2" max="2" width="8.85546875" customWidth="1"/>
    <col min="3" max="3" width="8.5703125" customWidth="1"/>
    <col min="4" max="4" width="10.140625" customWidth="1"/>
    <col min="5" max="5" width="10.5703125" customWidth="1"/>
    <col min="6" max="6" width="11.140625" customWidth="1"/>
    <col min="7" max="7" width="8.140625" customWidth="1"/>
    <col min="8" max="8" width="8.7109375" customWidth="1"/>
    <col min="9" max="9" width="9.5703125" customWidth="1"/>
    <col min="10" max="10" width="12.85546875" customWidth="1"/>
    <col min="11" max="12" width="13.7109375" customWidth="1"/>
    <col min="13" max="13" width="15.28515625" customWidth="1"/>
    <col min="14" max="14" width="13.85546875" customWidth="1"/>
    <col min="16" max="16" width="4.140625" customWidth="1"/>
    <col min="17" max="17" width="6" customWidth="1"/>
    <col min="18" max="18" width="5.28515625" customWidth="1"/>
    <col min="19" max="19" width="5.42578125" customWidth="1"/>
  </cols>
  <sheetData>
    <row r="1" spans="1:19" x14ac:dyDescent="0.25">
      <c r="A1" s="1" t="s">
        <v>101</v>
      </c>
    </row>
    <row r="2" spans="1:19" x14ac:dyDescent="0.25">
      <c r="G2" s="17"/>
      <c r="H2" s="17"/>
      <c r="I2" s="17"/>
      <c r="L2" s="17"/>
    </row>
    <row r="3" spans="1:19" x14ac:dyDescent="0.25">
      <c r="B3" s="5"/>
      <c r="C3" s="12" t="s">
        <v>6</v>
      </c>
      <c r="D3" s="11" t="s">
        <v>8</v>
      </c>
      <c r="E3" s="17" t="s">
        <v>142</v>
      </c>
      <c r="F3" s="5"/>
      <c r="G3" s="5" t="s">
        <v>27</v>
      </c>
      <c r="H3" s="25" t="s">
        <v>7</v>
      </c>
      <c r="I3" s="25"/>
      <c r="J3" s="5" t="s">
        <v>4</v>
      </c>
      <c r="K3" s="19" t="s">
        <v>11</v>
      </c>
      <c r="L3" s="22"/>
      <c r="M3" s="22" t="s">
        <v>22</v>
      </c>
      <c r="O3" s="6"/>
      <c r="P3" s="2"/>
      <c r="Q3" s="9"/>
      <c r="R3" s="17"/>
      <c r="S3" s="9"/>
    </row>
    <row r="4" spans="1:19" ht="15.75" thickBot="1" x14ac:dyDescent="0.3">
      <c r="B4" s="7" t="s">
        <v>0</v>
      </c>
      <c r="C4" s="13" t="s">
        <v>1</v>
      </c>
      <c r="D4" s="7" t="s">
        <v>9</v>
      </c>
      <c r="E4" s="7" t="s">
        <v>3</v>
      </c>
      <c r="F4" s="20" t="s">
        <v>62</v>
      </c>
      <c r="G4" s="7" t="s">
        <v>28</v>
      </c>
      <c r="H4" s="20" t="s">
        <v>1</v>
      </c>
      <c r="I4" s="20" t="s">
        <v>2</v>
      </c>
      <c r="J4" s="7" t="s">
        <v>5</v>
      </c>
      <c r="K4" s="8" t="s">
        <v>23</v>
      </c>
      <c r="L4" s="20" t="s">
        <v>21</v>
      </c>
      <c r="M4" s="20" t="s">
        <v>21</v>
      </c>
      <c r="O4" s="6"/>
      <c r="P4" s="2"/>
      <c r="Q4" s="9"/>
      <c r="R4" s="6"/>
      <c r="S4" s="9"/>
    </row>
    <row r="5" spans="1:19" x14ac:dyDescent="0.25">
      <c r="B5" s="35" t="s">
        <v>10</v>
      </c>
      <c r="C5" s="3">
        <v>35</v>
      </c>
      <c r="D5" s="35">
        <f>+C5-E5</f>
        <v>25</v>
      </c>
      <c r="E5" s="4">
        <v>10</v>
      </c>
      <c r="F5" s="37"/>
      <c r="G5" s="9">
        <f>+C5-F5</f>
        <v>35</v>
      </c>
      <c r="H5" s="23"/>
      <c r="I5" s="21"/>
      <c r="J5" s="4">
        <v>5</v>
      </c>
      <c r="K5" s="16">
        <f>+M6-M5+F5</f>
        <v>35</v>
      </c>
      <c r="L5" s="21">
        <v>1</v>
      </c>
      <c r="M5" s="37">
        <v>0</v>
      </c>
      <c r="O5" s="2"/>
      <c r="P5" s="2"/>
      <c r="R5" s="9"/>
      <c r="S5" s="3"/>
    </row>
    <row r="6" spans="1:19" x14ac:dyDescent="0.25">
      <c r="B6" s="4" t="s">
        <v>65</v>
      </c>
      <c r="C6" s="3">
        <v>42</v>
      </c>
      <c r="D6" s="4">
        <f t="shared" ref="D6:D12" si="0">+C6-E6</f>
        <v>30</v>
      </c>
      <c r="E6" s="4">
        <v>12</v>
      </c>
      <c r="F6" s="38"/>
      <c r="G6" s="9">
        <f t="shared" ref="G6:G13" si="1">+C6-F6</f>
        <v>42</v>
      </c>
      <c r="H6" s="23"/>
      <c r="I6" s="21"/>
      <c r="J6" s="4">
        <v>4</v>
      </c>
      <c r="K6" s="16">
        <f>+M7-M5+F6</f>
        <v>77</v>
      </c>
      <c r="L6" s="21">
        <f>+L5+1</f>
        <v>2</v>
      </c>
      <c r="M6" s="38">
        <v>35</v>
      </c>
      <c r="O6" s="2"/>
      <c r="P6" s="2"/>
      <c r="R6" s="9"/>
      <c r="S6" s="3"/>
    </row>
    <row r="7" spans="1:19" x14ac:dyDescent="0.25">
      <c r="B7" s="4" t="s">
        <v>66</v>
      </c>
      <c r="C7" s="3">
        <v>21</v>
      </c>
      <c r="D7" s="4">
        <f t="shared" si="0"/>
        <v>14</v>
      </c>
      <c r="E7" s="21">
        <v>7</v>
      </c>
      <c r="F7" s="38"/>
      <c r="G7" s="9">
        <f t="shared" si="1"/>
        <v>21</v>
      </c>
      <c r="H7" s="23"/>
      <c r="I7" s="21"/>
      <c r="J7" s="4">
        <v>6.5</v>
      </c>
      <c r="K7" s="16">
        <f>+M7-M6+F7</f>
        <v>42</v>
      </c>
      <c r="L7" s="21">
        <f>+L6+1</f>
        <v>3</v>
      </c>
      <c r="M7" s="38">
        <v>77</v>
      </c>
      <c r="O7" s="2"/>
      <c r="P7" s="2"/>
      <c r="R7" s="9"/>
      <c r="S7" s="3"/>
    </row>
    <row r="8" spans="1:19" x14ac:dyDescent="0.25">
      <c r="B8" s="4" t="s">
        <v>67</v>
      </c>
      <c r="C8" s="3">
        <v>56</v>
      </c>
      <c r="D8" s="4">
        <f t="shared" si="0"/>
        <v>41</v>
      </c>
      <c r="E8" s="21">
        <v>15</v>
      </c>
      <c r="F8" s="38"/>
      <c r="G8" s="9">
        <f t="shared" si="1"/>
        <v>56</v>
      </c>
      <c r="H8" s="23"/>
      <c r="I8" s="21"/>
      <c r="J8" s="4">
        <v>6</v>
      </c>
      <c r="K8" s="9">
        <f>+M8-M6+F8</f>
        <v>56</v>
      </c>
      <c r="L8" s="21">
        <f>+L7+1</f>
        <v>4</v>
      </c>
      <c r="M8" s="38">
        <v>91</v>
      </c>
      <c r="O8" s="2"/>
      <c r="P8" s="2"/>
      <c r="Q8" s="9"/>
      <c r="R8" s="9"/>
      <c r="S8" s="3"/>
    </row>
    <row r="9" spans="1:19" x14ac:dyDescent="0.25">
      <c r="B9" s="4" t="s">
        <v>68</v>
      </c>
      <c r="C9" s="3">
        <v>14</v>
      </c>
      <c r="D9" s="4">
        <f t="shared" si="0"/>
        <v>10</v>
      </c>
      <c r="E9" s="21">
        <v>4</v>
      </c>
      <c r="F9" s="38"/>
      <c r="G9" s="9">
        <f t="shared" si="1"/>
        <v>14</v>
      </c>
      <c r="H9" s="23"/>
      <c r="I9" s="21"/>
      <c r="J9" s="4">
        <v>8</v>
      </c>
      <c r="K9" s="9">
        <f>+M9-M7+F9</f>
        <v>14</v>
      </c>
      <c r="L9" s="21">
        <f>+L8+1</f>
        <v>5</v>
      </c>
      <c r="M9" s="38">
        <v>91</v>
      </c>
      <c r="O9" s="2"/>
      <c r="P9" s="2"/>
      <c r="Q9" s="9"/>
      <c r="R9" s="9"/>
      <c r="S9" s="3"/>
    </row>
    <row r="10" spans="1:19" x14ac:dyDescent="0.25">
      <c r="B10" s="4" t="s">
        <v>69</v>
      </c>
      <c r="C10" s="3">
        <v>77</v>
      </c>
      <c r="D10" s="4">
        <f t="shared" si="0"/>
        <v>57</v>
      </c>
      <c r="E10" s="21">
        <v>20</v>
      </c>
      <c r="F10" s="38"/>
      <c r="G10" s="9">
        <f t="shared" si="1"/>
        <v>77</v>
      </c>
      <c r="H10" s="23"/>
      <c r="I10" s="21"/>
      <c r="J10" s="4">
        <v>4.5</v>
      </c>
      <c r="K10" s="9">
        <f>+M10-M7+F10</f>
        <v>98</v>
      </c>
      <c r="L10" s="21">
        <f>+L9+1</f>
        <v>6</v>
      </c>
      <c r="M10" s="38">
        <v>175</v>
      </c>
      <c r="O10" s="2"/>
      <c r="P10" s="2"/>
      <c r="Q10" s="9"/>
      <c r="R10" s="9"/>
      <c r="S10" s="3"/>
    </row>
    <row r="11" spans="1:19" x14ac:dyDescent="0.25">
      <c r="B11" s="4" t="s">
        <v>64</v>
      </c>
      <c r="C11" s="3">
        <v>7</v>
      </c>
      <c r="D11" s="4">
        <f t="shared" si="0"/>
        <v>4</v>
      </c>
      <c r="E11" s="21">
        <v>3</v>
      </c>
      <c r="F11" s="38"/>
      <c r="G11" s="9">
        <f t="shared" si="1"/>
        <v>7</v>
      </c>
      <c r="H11" s="23"/>
      <c r="I11" s="21"/>
      <c r="J11" s="4">
        <v>7.5</v>
      </c>
      <c r="K11" s="40">
        <f>+M10-M8+F11</f>
        <v>84</v>
      </c>
      <c r="L11" s="9"/>
      <c r="M11" s="2"/>
      <c r="O11" s="2"/>
      <c r="P11" s="2"/>
      <c r="Q11" s="9"/>
      <c r="R11" s="9"/>
      <c r="S11" s="3"/>
    </row>
    <row r="12" spans="1:19" x14ac:dyDescent="0.25">
      <c r="B12" s="4" t="s">
        <v>70</v>
      </c>
      <c r="C12" s="3">
        <v>84</v>
      </c>
      <c r="D12" s="4">
        <f t="shared" si="0"/>
        <v>64</v>
      </c>
      <c r="E12" s="21">
        <v>20</v>
      </c>
      <c r="F12" s="38"/>
      <c r="G12" s="9">
        <f t="shared" si="1"/>
        <v>84</v>
      </c>
      <c r="H12" s="23"/>
      <c r="I12" s="21"/>
      <c r="J12" s="4">
        <v>5</v>
      </c>
      <c r="K12" s="40">
        <f>+M10-M9+F12</f>
        <v>84</v>
      </c>
      <c r="L12" s="6" t="s">
        <v>6</v>
      </c>
      <c r="M12" s="18">
        <f>+M10-M5</f>
        <v>175</v>
      </c>
      <c r="N12" s="6" t="s">
        <v>24</v>
      </c>
      <c r="O12" s="2"/>
      <c r="P12" s="2"/>
      <c r="Q12" s="2"/>
      <c r="R12" s="2"/>
      <c r="S12" s="2"/>
    </row>
    <row r="13" spans="1:19" x14ac:dyDescent="0.25">
      <c r="B13" s="4" t="s">
        <v>72</v>
      </c>
      <c r="C13" s="2">
        <v>0</v>
      </c>
      <c r="D13" s="4">
        <v>0</v>
      </c>
      <c r="E13" s="21">
        <v>0</v>
      </c>
      <c r="F13" s="38"/>
      <c r="G13" s="9">
        <f t="shared" si="1"/>
        <v>0</v>
      </c>
      <c r="H13" s="23"/>
      <c r="I13" s="21"/>
      <c r="J13" s="4">
        <v>0</v>
      </c>
      <c r="K13" s="40">
        <f>+M9-M8+F13</f>
        <v>0</v>
      </c>
      <c r="M13" s="9"/>
      <c r="N13" s="2"/>
      <c r="O13" s="2"/>
      <c r="P13" s="2"/>
      <c r="Q13" s="9"/>
      <c r="R13" s="2"/>
      <c r="S13" s="2"/>
    </row>
    <row r="14" spans="1:19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  <c r="L14" s="28" t="s">
        <v>71</v>
      </c>
      <c r="M14" s="29">
        <f>SUMPRODUCT(F5:F13,J5:J13)</f>
        <v>0</v>
      </c>
      <c r="N14" s="2"/>
      <c r="O14" s="2"/>
      <c r="P14" s="2"/>
      <c r="Q14" s="2"/>
      <c r="R14" s="2"/>
      <c r="S14" s="2"/>
    </row>
    <row r="18" spans="4:5" x14ac:dyDescent="0.25">
      <c r="D18" s="17"/>
      <c r="E18" s="17"/>
    </row>
  </sheetData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showGridLines="0" topLeftCell="A13" workbookViewId="0">
      <selection activeCell="D16" sqref="D16:H62"/>
    </sheetView>
  </sheetViews>
  <sheetFormatPr defaultRowHeight="15" x14ac:dyDescent="0.25"/>
  <cols>
    <col min="1" max="1" width="2.28515625" customWidth="1"/>
    <col min="2" max="2" width="6.7109375" customWidth="1"/>
    <col min="3" max="3" width="27.42578125" bestFit="1" customWidth="1"/>
    <col min="4" max="4" width="14.42578125" bestFit="1" customWidth="1"/>
    <col min="5" max="5" width="14.5703125" bestFit="1" customWidth="1"/>
    <col min="6" max="6" width="14.85546875" bestFit="1" customWidth="1"/>
    <col min="7" max="7" width="8.42578125" customWidth="1"/>
  </cols>
  <sheetData>
    <row r="1" spans="1:8" x14ac:dyDescent="0.25">
      <c r="A1" s="1" t="s">
        <v>104</v>
      </c>
    </row>
    <row r="2" spans="1:8" x14ac:dyDescent="0.25">
      <c r="A2" s="1" t="s">
        <v>144</v>
      </c>
    </row>
    <row r="3" spans="1:8" x14ac:dyDescent="0.25">
      <c r="A3" s="1" t="s">
        <v>145</v>
      </c>
    </row>
    <row r="4" spans="1:8" x14ac:dyDescent="0.25">
      <c r="A4" s="1" t="s">
        <v>107</v>
      </c>
    </row>
    <row r="5" spans="1:8" x14ac:dyDescent="0.25">
      <c r="A5" s="1" t="s">
        <v>108</v>
      </c>
    </row>
    <row r="6" spans="1:8" x14ac:dyDescent="0.25">
      <c r="A6" s="1"/>
      <c r="B6" t="s">
        <v>109</v>
      </c>
    </row>
    <row r="7" spans="1:8" x14ac:dyDescent="0.25">
      <c r="A7" s="1"/>
      <c r="B7" t="s">
        <v>146</v>
      </c>
    </row>
    <row r="8" spans="1:8" x14ac:dyDescent="0.25">
      <c r="A8" s="1"/>
      <c r="B8" t="s">
        <v>147</v>
      </c>
    </row>
    <row r="9" spans="1:8" x14ac:dyDescent="0.25">
      <c r="A9" s="1" t="s">
        <v>112</v>
      </c>
    </row>
    <row r="10" spans="1:8" x14ac:dyDescent="0.25">
      <c r="B10" t="s">
        <v>148</v>
      </c>
    </row>
    <row r="11" spans="1:8" x14ac:dyDescent="0.25">
      <c r="B11" t="s">
        <v>149</v>
      </c>
    </row>
    <row r="14" spans="1:8" ht="15.75" thickBot="1" x14ac:dyDescent="0.3">
      <c r="A14" t="s">
        <v>115</v>
      </c>
    </row>
    <row r="15" spans="1:8" ht="15.75" thickBot="1" x14ac:dyDescent="0.3">
      <c r="B15" s="41" t="s">
        <v>116</v>
      </c>
      <c r="C15" s="41" t="s">
        <v>117</v>
      </c>
      <c r="D15" s="41" t="s">
        <v>118</v>
      </c>
      <c r="E15" s="41" t="s">
        <v>119</v>
      </c>
    </row>
    <row r="16" spans="1:8" ht="15.75" thickBot="1" x14ac:dyDescent="0.3">
      <c r="B16" s="14" t="s">
        <v>19</v>
      </c>
      <c r="C16" s="14" t="s">
        <v>88</v>
      </c>
      <c r="D16" s="44">
        <v>0</v>
      </c>
      <c r="E16" s="44">
        <v>125</v>
      </c>
      <c r="F16" s="2"/>
      <c r="G16" s="2"/>
      <c r="H16" s="2"/>
    </row>
    <row r="17" spans="1:8" x14ac:dyDescent="0.25">
      <c r="D17" s="2"/>
      <c r="E17" s="2"/>
      <c r="F17" s="2"/>
      <c r="G17" s="2"/>
      <c r="H17" s="2"/>
    </row>
    <row r="18" spans="1:8" x14ac:dyDescent="0.25">
      <c r="D18" s="2"/>
      <c r="E18" s="2"/>
      <c r="F18" s="2"/>
      <c r="G18" s="2"/>
      <c r="H18" s="2"/>
    </row>
    <row r="19" spans="1:8" ht="15.75" thickBot="1" x14ac:dyDescent="0.3">
      <c r="A19" t="s">
        <v>120</v>
      </c>
      <c r="D19" s="2"/>
      <c r="E19" s="2"/>
      <c r="F19" s="2"/>
      <c r="G19" s="2"/>
      <c r="H19" s="2"/>
    </row>
    <row r="20" spans="1:8" ht="15.75" thickBot="1" x14ac:dyDescent="0.3">
      <c r="B20" s="41" t="s">
        <v>116</v>
      </c>
      <c r="C20" s="41" t="s">
        <v>117</v>
      </c>
      <c r="D20" s="41" t="s">
        <v>118</v>
      </c>
      <c r="E20" s="41" t="s">
        <v>119</v>
      </c>
      <c r="F20" s="41" t="s">
        <v>121</v>
      </c>
      <c r="G20" s="2"/>
      <c r="H20" s="2"/>
    </row>
    <row r="21" spans="1:8" x14ac:dyDescent="0.25">
      <c r="B21" s="15" t="s">
        <v>29</v>
      </c>
      <c r="C21" s="15" t="s">
        <v>63</v>
      </c>
      <c r="D21" s="45">
        <v>0</v>
      </c>
      <c r="E21" s="45">
        <v>10</v>
      </c>
      <c r="F21" s="46" t="s">
        <v>73</v>
      </c>
      <c r="G21" s="2"/>
      <c r="H21" s="2"/>
    </row>
    <row r="22" spans="1:8" x14ac:dyDescent="0.25">
      <c r="B22" s="15" t="s">
        <v>30</v>
      </c>
      <c r="C22" s="15" t="s">
        <v>89</v>
      </c>
      <c r="D22" s="45">
        <v>0</v>
      </c>
      <c r="E22" s="45">
        <v>0</v>
      </c>
      <c r="F22" s="46" t="s">
        <v>73</v>
      </c>
      <c r="G22" s="2"/>
      <c r="H22" s="2"/>
    </row>
    <row r="23" spans="1:8" x14ac:dyDescent="0.25">
      <c r="B23" s="15" t="s">
        <v>31</v>
      </c>
      <c r="C23" s="15" t="s">
        <v>90</v>
      </c>
      <c r="D23" s="45">
        <v>0</v>
      </c>
      <c r="E23" s="45">
        <v>0</v>
      </c>
      <c r="F23" s="46" t="s">
        <v>73</v>
      </c>
      <c r="G23" s="2"/>
      <c r="H23" s="2"/>
    </row>
    <row r="24" spans="1:8" x14ac:dyDescent="0.25">
      <c r="B24" s="15" t="s">
        <v>32</v>
      </c>
      <c r="C24" s="15" t="s">
        <v>91</v>
      </c>
      <c r="D24" s="45">
        <v>0</v>
      </c>
      <c r="E24" s="45">
        <v>0</v>
      </c>
      <c r="F24" s="46" t="s">
        <v>73</v>
      </c>
      <c r="G24" s="2"/>
      <c r="H24" s="2"/>
    </row>
    <row r="25" spans="1:8" x14ac:dyDescent="0.25">
      <c r="B25" s="15" t="s">
        <v>33</v>
      </c>
      <c r="C25" s="15" t="s">
        <v>92</v>
      </c>
      <c r="D25" s="45">
        <v>0</v>
      </c>
      <c r="E25" s="45">
        <v>0</v>
      </c>
      <c r="F25" s="46" t="s">
        <v>73</v>
      </c>
      <c r="G25" s="2"/>
      <c r="H25" s="2"/>
    </row>
    <row r="26" spans="1:8" x14ac:dyDescent="0.25">
      <c r="B26" s="15" t="s">
        <v>34</v>
      </c>
      <c r="C26" s="15" t="s">
        <v>93</v>
      </c>
      <c r="D26" s="45">
        <v>0</v>
      </c>
      <c r="E26" s="45">
        <v>0</v>
      </c>
      <c r="F26" s="46" t="s">
        <v>73</v>
      </c>
      <c r="G26" s="2"/>
      <c r="H26" s="2"/>
    </row>
    <row r="27" spans="1:8" x14ac:dyDescent="0.25">
      <c r="B27" s="15" t="s">
        <v>35</v>
      </c>
      <c r="C27" s="15" t="s">
        <v>94</v>
      </c>
      <c r="D27" s="45">
        <v>0</v>
      </c>
      <c r="E27" s="45">
        <v>0</v>
      </c>
      <c r="F27" s="46" t="s">
        <v>73</v>
      </c>
      <c r="G27" s="2"/>
      <c r="H27" s="2"/>
    </row>
    <row r="28" spans="1:8" x14ac:dyDescent="0.25">
      <c r="B28" s="15" t="s">
        <v>150</v>
      </c>
      <c r="C28" s="15" t="s">
        <v>95</v>
      </c>
      <c r="D28" s="45">
        <v>0</v>
      </c>
      <c r="E28" s="45">
        <v>15</v>
      </c>
      <c r="F28" s="46" t="s">
        <v>73</v>
      </c>
      <c r="G28" s="2"/>
      <c r="H28" s="2"/>
    </row>
    <row r="29" spans="1:8" x14ac:dyDescent="0.25">
      <c r="B29" s="15" t="s">
        <v>151</v>
      </c>
      <c r="C29" s="15" t="s">
        <v>96</v>
      </c>
      <c r="D29" s="45">
        <v>0</v>
      </c>
      <c r="E29" s="45">
        <v>0</v>
      </c>
      <c r="F29" s="46" t="s">
        <v>73</v>
      </c>
      <c r="G29" s="2"/>
      <c r="H29" s="2"/>
    </row>
    <row r="30" spans="1:8" x14ac:dyDescent="0.25">
      <c r="B30" s="15" t="s">
        <v>12</v>
      </c>
      <c r="C30" s="15" t="s">
        <v>36</v>
      </c>
      <c r="D30" s="48">
        <v>0</v>
      </c>
      <c r="E30" s="48">
        <v>0</v>
      </c>
      <c r="F30" s="46" t="s">
        <v>73</v>
      </c>
      <c r="G30" s="2"/>
      <c r="H30" s="2"/>
    </row>
    <row r="31" spans="1:8" x14ac:dyDescent="0.25">
      <c r="B31" s="15" t="s">
        <v>13</v>
      </c>
      <c r="C31" s="15" t="s">
        <v>74</v>
      </c>
      <c r="D31" s="48">
        <v>0</v>
      </c>
      <c r="E31" s="48">
        <v>25</v>
      </c>
      <c r="F31" s="46" t="s">
        <v>73</v>
      </c>
      <c r="G31" s="2"/>
      <c r="H31" s="2"/>
    </row>
    <row r="32" spans="1:8" x14ac:dyDescent="0.25">
      <c r="B32" s="15" t="s">
        <v>14</v>
      </c>
      <c r="C32" s="15" t="s">
        <v>75</v>
      </c>
      <c r="D32" s="48">
        <v>0</v>
      </c>
      <c r="E32" s="48">
        <v>67</v>
      </c>
      <c r="F32" s="46" t="s">
        <v>73</v>
      </c>
      <c r="G32" s="2"/>
      <c r="H32" s="2"/>
    </row>
    <row r="33" spans="1:8" x14ac:dyDescent="0.25">
      <c r="B33" s="15" t="s">
        <v>15</v>
      </c>
      <c r="C33" s="15" t="s">
        <v>76</v>
      </c>
      <c r="D33" s="48">
        <v>0</v>
      </c>
      <c r="E33" s="48">
        <v>81</v>
      </c>
      <c r="F33" s="46" t="s">
        <v>73</v>
      </c>
      <c r="G33" s="2"/>
      <c r="H33" s="2"/>
    </row>
    <row r="34" spans="1:8" x14ac:dyDescent="0.25">
      <c r="B34" s="15" t="s">
        <v>16</v>
      </c>
      <c r="C34" s="15" t="s">
        <v>77</v>
      </c>
      <c r="D34" s="48">
        <v>0</v>
      </c>
      <c r="E34" s="48">
        <v>81</v>
      </c>
      <c r="F34" s="46" t="s">
        <v>73</v>
      </c>
      <c r="G34" s="2"/>
      <c r="H34" s="2"/>
    </row>
    <row r="35" spans="1:8" ht="15.75" thickBot="1" x14ac:dyDescent="0.3">
      <c r="B35" s="14" t="s">
        <v>17</v>
      </c>
      <c r="C35" s="14" t="s">
        <v>78</v>
      </c>
      <c r="D35" s="49">
        <v>0</v>
      </c>
      <c r="E35" s="49">
        <v>150</v>
      </c>
      <c r="F35" s="47" t="s">
        <v>73</v>
      </c>
      <c r="G35" s="2"/>
      <c r="H35" s="2"/>
    </row>
    <row r="36" spans="1:8" x14ac:dyDescent="0.25">
      <c r="D36" s="2"/>
      <c r="E36" s="2"/>
      <c r="F36" s="2"/>
      <c r="G36" s="2"/>
      <c r="H36" s="2"/>
    </row>
    <row r="37" spans="1:8" x14ac:dyDescent="0.25">
      <c r="D37" s="2"/>
      <c r="E37" s="2"/>
      <c r="F37" s="2"/>
      <c r="G37" s="2"/>
      <c r="H37" s="2"/>
    </row>
    <row r="38" spans="1:8" ht="15.75" thickBot="1" x14ac:dyDescent="0.3">
      <c r="A38" t="s">
        <v>11</v>
      </c>
      <c r="D38" s="2"/>
      <c r="E38" s="2"/>
      <c r="F38" s="2"/>
      <c r="G38" s="2"/>
      <c r="H38" s="2"/>
    </row>
    <row r="39" spans="1:8" ht="15.75" thickBot="1" x14ac:dyDescent="0.3">
      <c r="B39" s="41" t="s">
        <v>116</v>
      </c>
      <c r="C39" s="41" t="s">
        <v>117</v>
      </c>
      <c r="D39" s="41" t="s">
        <v>122</v>
      </c>
      <c r="E39" s="41" t="s">
        <v>123</v>
      </c>
      <c r="F39" s="41" t="s">
        <v>124</v>
      </c>
      <c r="G39" s="41" t="s">
        <v>125</v>
      </c>
      <c r="H39" s="2"/>
    </row>
    <row r="40" spans="1:8" x14ac:dyDescent="0.25">
      <c r="B40" s="15" t="s">
        <v>37</v>
      </c>
      <c r="C40" s="15" t="s">
        <v>26</v>
      </c>
      <c r="D40" s="48">
        <v>35</v>
      </c>
      <c r="E40" s="46" t="s">
        <v>38</v>
      </c>
      <c r="F40" s="46" t="s">
        <v>126</v>
      </c>
      <c r="G40" s="48">
        <v>0</v>
      </c>
      <c r="H40" s="2"/>
    </row>
    <row r="41" spans="1:8" x14ac:dyDescent="0.25">
      <c r="B41" s="15" t="s">
        <v>39</v>
      </c>
      <c r="C41" s="15" t="s">
        <v>79</v>
      </c>
      <c r="D41" s="48">
        <v>67</v>
      </c>
      <c r="E41" s="46" t="s">
        <v>40</v>
      </c>
      <c r="F41" s="46" t="s">
        <v>127</v>
      </c>
      <c r="G41" s="48">
        <v>25</v>
      </c>
      <c r="H41" s="2"/>
    </row>
    <row r="42" spans="1:8" x14ac:dyDescent="0.25">
      <c r="B42" s="15" t="s">
        <v>41</v>
      </c>
      <c r="C42" s="15" t="s">
        <v>80</v>
      </c>
      <c r="D42" s="48">
        <v>42</v>
      </c>
      <c r="E42" s="46" t="s">
        <v>42</v>
      </c>
      <c r="F42" s="46" t="s">
        <v>127</v>
      </c>
      <c r="G42" s="48">
        <v>21</v>
      </c>
      <c r="H42" s="2"/>
    </row>
    <row r="43" spans="1:8" x14ac:dyDescent="0.25">
      <c r="B43" s="15" t="s">
        <v>43</v>
      </c>
      <c r="C43" s="15" t="s">
        <v>81</v>
      </c>
      <c r="D43" s="48">
        <v>56</v>
      </c>
      <c r="E43" s="46" t="s">
        <v>44</v>
      </c>
      <c r="F43" s="46" t="s">
        <v>126</v>
      </c>
      <c r="G43" s="48">
        <v>0</v>
      </c>
      <c r="H43" s="2"/>
    </row>
    <row r="44" spans="1:8" x14ac:dyDescent="0.25">
      <c r="B44" s="15" t="s">
        <v>45</v>
      </c>
      <c r="C44" s="15" t="s">
        <v>82</v>
      </c>
      <c r="D44" s="48">
        <v>14</v>
      </c>
      <c r="E44" s="46" t="s">
        <v>46</v>
      </c>
      <c r="F44" s="46" t="s">
        <v>126</v>
      </c>
      <c r="G44" s="48">
        <v>0</v>
      </c>
      <c r="H44" s="2"/>
    </row>
    <row r="45" spans="1:8" x14ac:dyDescent="0.25">
      <c r="B45" s="15" t="s">
        <v>47</v>
      </c>
      <c r="C45" s="15" t="s">
        <v>83</v>
      </c>
      <c r="D45" s="48">
        <v>83</v>
      </c>
      <c r="E45" s="46" t="s">
        <v>48</v>
      </c>
      <c r="F45" s="46" t="s">
        <v>127</v>
      </c>
      <c r="G45" s="48">
        <v>6</v>
      </c>
      <c r="H45" s="2"/>
    </row>
    <row r="46" spans="1:8" x14ac:dyDescent="0.25">
      <c r="B46" s="15" t="s">
        <v>49</v>
      </c>
      <c r="C46" s="15" t="s">
        <v>84</v>
      </c>
      <c r="D46" s="48">
        <v>69</v>
      </c>
      <c r="E46" s="46" t="s">
        <v>50</v>
      </c>
      <c r="F46" s="46" t="s">
        <v>127</v>
      </c>
      <c r="G46" s="48">
        <v>62</v>
      </c>
      <c r="H46" s="2"/>
    </row>
    <row r="47" spans="1:8" x14ac:dyDescent="0.25">
      <c r="B47" s="15" t="s">
        <v>51</v>
      </c>
      <c r="C47" s="15" t="s">
        <v>85</v>
      </c>
      <c r="D47" s="48">
        <v>84</v>
      </c>
      <c r="E47" s="46" t="s">
        <v>52</v>
      </c>
      <c r="F47" s="46" t="s">
        <v>126</v>
      </c>
      <c r="G47" s="48">
        <v>0</v>
      </c>
      <c r="H47" s="2"/>
    </row>
    <row r="48" spans="1:8" x14ac:dyDescent="0.25">
      <c r="B48" s="15" t="s">
        <v>53</v>
      </c>
      <c r="C48" s="15" t="s">
        <v>86</v>
      </c>
      <c r="D48" s="48">
        <v>0</v>
      </c>
      <c r="E48" s="46" t="s">
        <v>54</v>
      </c>
      <c r="F48" s="46" t="s">
        <v>126</v>
      </c>
      <c r="G48" s="48">
        <v>0</v>
      </c>
      <c r="H48" s="2"/>
    </row>
    <row r="49" spans="2:8" x14ac:dyDescent="0.25">
      <c r="B49" s="15" t="s">
        <v>18</v>
      </c>
      <c r="C49" s="15" t="s">
        <v>25</v>
      </c>
      <c r="D49" s="45">
        <v>150</v>
      </c>
      <c r="E49" s="46" t="s">
        <v>152</v>
      </c>
      <c r="F49" s="46" t="s">
        <v>126</v>
      </c>
      <c r="G49" s="46">
        <v>0</v>
      </c>
      <c r="H49" s="2"/>
    </row>
    <row r="50" spans="2:8" x14ac:dyDescent="0.25">
      <c r="B50" s="15" t="s">
        <v>29</v>
      </c>
      <c r="C50" s="15" t="s">
        <v>63</v>
      </c>
      <c r="D50" s="45">
        <v>10</v>
      </c>
      <c r="E50" s="46" t="s">
        <v>55</v>
      </c>
      <c r="F50" s="46" t="s">
        <v>126</v>
      </c>
      <c r="G50" s="46">
        <v>0</v>
      </c>
      <c r="H50" s="2"/>
    </row>
    <row r="51" spans="2:8" x14ac:dyDescent="0.25">
      <c r="B51" s="15" t="s">
        <v>30</v>
      </c>
      <c r="C51" s="15" t="s">
        <v>89</v>
      </c>
      <c r="D51" s="45">
        <v>0</v>
      </c>
      <c r="E51" s="46" t="s">
        <v>56</v>
      </c>
      <c r="F51" s="46" t="s">
        <v>127</v>
      </c>
      <c r="G51" s="46">
        <v>12</v>
      </c>
      <c r="H51" s="2"/>
    </row>
    <row r="52" spans="2:8" x14ac:dyDescent="0.25">
      <c r="B52" s="15" t="s">
        <v>31</v>
      </c>
      <c r="C52" s="15" t="s">
        <v>90</v>
      </c>
      <c r="D52" s="45">
        <v>0</v>
      </c>
      <c r="E52" s="46" t="s">
        <v>57</v>
      </c>
      <c r="F52" s="46" t="s">
        <v>127</v>
      </c>
      <c r="G52" s="46">
        <v>7</v>
      </c>
      <c r="H52" s="2"/>
    </row>
    <row r="53" spans="2:8" x14ac:dyDescent="0.25">
      <c r="B53" s="15" t="s">
        <v>32</v>
      </c>
      <c r="C53" s="15" t="s">
        <v>91</v>
      </c>
      <c r="D53" s="45">
        <v>0</v>
      </c>
      <c r="E53" s="46" t="s">
        <v>58</v>
      </c>
      <c r="F53" s="46" t="s">
        <v>127</v>
      </c>
      <c r="G53" s="46">
        <v>15</v>
      </c>
      <c r="H53" s="2"/>
    </row>
    <row r="54" spans="2:8" x14ac:dyDescent="0.25">
      <c r="B54" s="15" t="s">
        <v>33</v>
      </c>
      <c r="C54" s="15" t="s">
        <v>92</v>
      </c>
      <c r="D54" s="45">
        <v>0</v>
      </c>
      <c r="E54" s="46" t="s">
        <v>59</v>
      </c>
      <c r="F54" s="46" t="s">
        <v>127</v>
      </c>
      <c r="G54" s="46">
        <v>4</v>
      </c>
      <c r="H54" s="2"/>
    </row>
    <row r="55" spans="2:8" x14ac:dyDescent="0.25">
      <c r="B55" s="15" t="s">
        <v>34</v>
      </c>
      <c r="C55" s="15" t="s">
        <v>93</v>
      </c>
      <c r="D55" s="45">
        <v>0</v>
      </c>
      <c r="E55" s="46" t="s">
        <v>60</v>
      </c>
      <c r="F55" s="46" t="s">
        <v>127</v>
      </c>
      <c r="G55" s="46">
        <v>20</v>
      </c>
      <c r="H55" s="2"/>
    </row>
    <row r="56" spans="2:8" x14ac:dyDescent="0.25">
      <c r="B56" s="15" t="s">
        <v>35</v>
      </c>
      <c r="C56" s="15" t="s">
        <v>94</v>
      </c>
      <c r="D56" s="45">
        <v>0</v>
      </c>
      <c r="E56" s="46" t="s">
        <v>61</v>
      </c>
      <c r="F56" s="46" t="s">
        <v>127</v>
      </c>
      <c r="G56" s="46">
        <v>3</v>
      </c>
      <c r="H56" s="2"/>
    </row>
    <row r="57" spans="2:8" x14ac:dyDescent="0.25">
      <c r="B57" s="15" t="s">
        <v>150</v>
      </c>
      <c r="C57" s="15" t="s">
        <v>95</v>
      </c>
      <c r="D57" s="45">
        <v>15</v>
      </c>
      <c r="E57" s="46" t="s">
        <v>153</v>
      </c>
      <c r="F57" s="46" t="s">
        <v>127</v>
      </c>
      <c r="G57" s="46">
        <v>5</v>
      </c>
      <c r="H57" s="2"/>
    </row>
    <row r="58" spans="2:8" ht="15.75" thickBot="1" x14ac:dyDescent="0.3">
      <c r="B58" s="14" t="s">
        <v>151</v>
      </c>
      <c r="C58" s="14" t="s">
        <v>96</v>
      </c>
      <c r="D58" s="44">
        <v>0</v>
      </c>
      <c r="E58" s="47" t="s">
        <v>154</v>
      </c>
      <c r="F58" s="47" t="s">
        <v>126</v>
      </c>
      <c r="G58" s="47">
        <v>0</v>
      </c>
      <c r="H58" s="2"/>
    </row>
    <row r="59" spans="2:8" x14ac:dyDescent="0.25">
      <c r="D59" s="2"/>
      <c r="E59" s="2"/>
      <c r="F59" s="2"/>
      <c r="G59" s="2"/>
      <c r="H59" s="2"/>
    </row>
    <row r="60" spans="2:8" x14ac:dyDescent="0.25">
      <c r="D60" s="2"/>
      <c r="E60" s="2"/>
      <c r="F60" s="2"/>
      <c r="G60" s="2"/>
      <c r="H60" s="2"/>
    </row>
    <row r="61" spans="2:8" x14ac:dyDescent="0.25">
      <c r="D61" s="2"/>
      <c r="E61" s="2"/>
      <c r="F61" s="2"/>
      <c r="G61" s="2"/>
      <c r="H61" s="2"/>
    </row>
    <row r="62" spans="2:8" x14ac:dyDescent="0.25">
      <c r="D62" s="2"/>
      <c r="E62" s="2"/>
      <c r="F62" s="2"/>
      <c r="G62" s="2"/>
      <c r="H62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showGridLines="0" topLeftCell="A8" workbookViewId="0">
      <selection activeCell="D9" sqref="D9:I39"/>
    </sheetView>
  </sheetViews>
  <sheetFormatPr defaultRowHeight="15" x14ac:dyDescent="0.25"/>
  <cols>
    <col min="1" max="1" width="2.28515625" customWidth="1"/>
    <col min="2" max="2" width="6.7109375" bestFit="1" customWidth="1"/>
    <col min="3" max="3" width="22.5703125" bestFit="1" customWidth="1"/>
    <col min="4" max="4" width="5.7109375" customWidth="1"/>
    <col min="5" max="5" width="9.28515625" bestFit="1" customWidth="1"/>
    <col min="6" max="6" width="11.7109375" bestFit="1" customWidth="1"/>
    <col min="7" max="8" width="11.28515625" bestFit="1" customWidth="1"/>
  </cols>
  <sheetData>
    <row r="1" spans="1:9" x14ac:dyDescent="0.25">
      <c r="A1" s="1" t="s">
        <v>128</v>
      </c>
    </row>
    <row r="2" spans="1:9" x14ac:dyDescent="0.25">
      <c r="A2" s="1" t="s">
        <v>144</v>
      </c>
    </row>
    <row r="3" spans="1:9" x14ac:dyDescent="0.25">
      <c r="A3" s="1" t="s">
        <v>145</v>
      </c>
    </row>
    <row r="6" spans="1:9" ht="15.75" thickBot="1" x14ac:dyDescent="0.3">
      <c r="A6" t="s">
        <v>120</v>
      </c>
    </row>
    <row r="7" spans="1:9" x14ac:dyDescent="0.25">
      <c r="B7" s="42"/>
      <c r="C7" s="42"/>
      <c r="D7" s="42" t="s">
        <v>20</v>
      </c>
      <c r="E7" s="42" t="s">
        <v>130</v>
      </c>
      <c r="F7" s="42" t="s">
        <v>132</v>
      </c>
      <c r="G7" s="42" t="s">
        <v>134</v>
      </c>
      <c r="H7" s="42" t="s">
        <v>134</v>
      </c>
    </row>
    <row r="8" spans="1:9" ht="15.75" thickBot="1" x14ac:dyDescent="0.3">
      <c r="B8" s="43" t="s">
        <v>116</v>
      </c>
      <c r="C8" s="43" t="s">
        <v>117</v>
      </c>
      <c r="D8" s="43" t="s">
        <v>129</v>
      </c>
      <c r="E8" s="43" t="s">
        <v>131</v>
      </c>
      <c r="F8" s="43" t="s">
        <v>133</v>
      </c>
      <c r="G8" s="43" t="s">
        <v>135</v>
      </c>
      <c r="H8" s="43" t="s">
        <v>136</v>
      </c>
    </row>
    <row r="9" spans="1:9" x14ac:dyDescent="0.25">
      <c r="B9" s="15" t="s">
        <v>29</v>
      </c>
      <c r="C9" s="15" t="s">
        <v>63</v>
      </c>
      <c r="D9" s="46">
        <v>10</v>
      </c>
      <c r="E9" s="46">
        <v>0</v>
      </c>
      <c r="F9" s="46">
        <v>5</v>
      </c>
      <c r="G9" s="46">
        <v>0</v>
      </c>
      <c r="H9" s="46">
        <v>1E+30</v>
      </c>
      <c r="I9" s="2"/>
    </row>
    <row r="10" spans="1:9" x14ac:dyDescent="0.25">
      <c r="B10" s="15" t="s">
        <v>30</v>
      </c>
      <c r="C10" s="15" t="s">
        <v>89</v>
      </c>
      <c r="D10" s="46">
        <v>0</v>
      </c>
      <c r="E10" s="46">
        <v>4</v>
      </c>
      <c r="F10" s="46">
        <v>4</v>
      </c>
      <c r="G10" s="46">
        <v>1E+30</v>
      </c>
      <c r="H10" s="46">
        <v>4</v>
      </c>
      <c r="I10" s="2"/>
    </row>
    <row r="11" spans="1:9" x14ac:dyDescent="0.25">
      <c r="B11" s="15" t="s">
        <v>31</v>
      </c>
      <c r="C11" s="15" t="s">
        <v>90</v>
      </c>
      <c r="D11" s="46">
        <v>0</v>
      </c>
      <c r="E11" s="46">
        <v>6.5</v>
      </c>
      <c r="F11" s="46">
        <v>6.5</v>
      </c>
      <c r="G11" s="46">
        <v>1E+30</v>
      </c>
      <c r="H11" s="46">
        <v>6.5</v>
      </c>
      <c r="I11" s="2"/>
    </row>
    <row r="12" spans="1:9" x14ac:dyDescent="0.25">
      <c r="B12" s="15" t="s">
        <v>32</v>
      </c>
      <c r="C12" s="15" t="s">
        <v>91</v>
      </c>
      <c r="D12" s="46">
        <v>0</v>
      </c>
      <c r="E12" s="46">
        <v>1</v>
      </c>
      <c r="F12" s="46">
        <v>6</v>
      </c>
      <c r="G12" s="46">
        <v>1E+30</v>
      </c>
      <c r="H12" s="46">
        <v>1</v>
      </c>
      <c r="I12" s="2"/>
    </row>
    <row r="13" spans="1:9" x14ac:dyDescent="0.25">
      <c r="B13" s="15" t="s">
        <v>33</v>
      </c>
      <c r="C13" s="15" t="s">
        <v>92</v>
      </c>
      <c r="D13" s="46">
        <v>0</v>
      </c>
      <c r="E13" s="46">
        <v>8</v>
      </c>
      <c r="F13" s="46">
        <v>8</v>
      </c>
      <c r="G13" s="46">
        <v>1E+30</v>
      </c>
      <c r="H13" s="46">
        <v>8</v>
      </c>
      <c r="I13" s="2"/>
    </row>
    <row r="14" spans="1:9" x14ac:dyDescent="0.25">
      <c r="B14" s="15" t="s">
        <v>34</v>
      </c>
      <c r="C14" s="15" t="s">
        <v>93</v>
      </c>
      <c r="D14" s="46">
        <v>0</v>
      </c>
      <c r="E14" s="46">
        <v>4.5</v>
      </c>
      <c r="F14" s="46">
        <v>4.5</v>
      </c>
      <c r="G14" s="46">
        <v>1E+30</v>
      </c>
      <c r="H14" s="46">
        <v>4.5</v>
      </c>
      <c r="I14" s="2"/>
    </row>
    <row r="15" spans="1:9" x14ac:dyDescent="0.25">
      <c r="B15" s="15" t="s">
        <v>35</v>
      </c>
      <c r="C15" s="15" t="s">
        <v>94</v>
      </c>
      <c r="D15" s="46">
        <v>0</v>
      </c>
      <c r="E15" s="46">
        <v>7.5</v>
      </c>
      <c r="F15" s="46">
        <v>7.5</v>
      </c>
      <c r="G15" s="46">
        <v>1E+30</v>
      </c>
      <c r="H15" s="46">
        <v>7.5</v>
      </c>
      <c r="I15" s="2"/>
    </row>
    <row r="16" spans="1:9" x14ac:dyDescent="0.25">
      <c r="B16" s="15" t="s">
        <v>150</v>
      </c>
      <c r="C16" s="15" t="s">
        <v>95</v>
      </c>
      <c r="D16" s="46">
        <v>15</v>
      </c>
      <c r="E16" s="46">
        <v>0</v>
      </c>
      <c r="F16" s="46">
        <v>5</v>
      </c>
      <c r="G16" s="46">
        <v>1</v>
      </c>
      <c r="H16" s="46">
        <v>0</v>
      </c>
      <c r="I16" s="2"/>
    </row>
    <row r="17" spans="1:9" x14ac:dyDescent="0.25">
      <c r="B17" s="15" t="s">
        <v>151</v>
      </c>
      <c r="C17" s="15" t="s">
        <v>96</v>
      </c>
      <c r="D17" s="46">
        <v>0</v>
      </c>
      <c r="E17" s="46">
        <v>-5</v>
      </c>
      <c r="F17" s="46">
        <v>0</v>
      </c>
      <c r="G17" s="46">
        <v>1E+30</v>
      </c>
      <c r="H17" s="46">
        <v>5</v>
      </c>
      <c r="I17" s="2"/>
    </row>
    <row r="18" spans="1:9" x14ac:dyDescent="0.25">
      <c r="B18" s="15" t="s">
        <v>12</v>
      </c>
      <c r="C18" s="15" t="s">
        <v>36</v>
      </c>
      <c r="D18" s="46">
        <v>0</v>
      </c>
      <c r="E18" s="46">
        <v>0</v>
      </c>
      <c r="F18" s="46">
        <v>0</v>
      </c>
      <c r="G18" s="46">
        <v>1E+30</v>
      </c>
      <c r="H18" s="46">
        <v>0</v>
      </c>
      <c r="I18" s="2"/>
    </row>
    <row r="19" spans="1:9" x14ac:dyDescent="0.25">
      <c r="B19" s="15" t="s">
        <v>13</v>
      </c>
      <c r="C19" s="15" t="s">
        <v>74</v>
      </c>
      <c r="D19" s="46">
        <v>25</v>
      </c>
      <c r="E19" s="46">
        <v>0</v>
      </c>
      <c r="F19" s="46">
        <v>0</v>
      </c>
      <c r="G19" s="46">
        <v>1E+30</v>
      </c>
      <c r="H19" s="46">
        <v>0</v>
      </c>
      <c r="I19" s="2"/>
    </row>
    <row r="20" spans="1:9" x14ac:dyDescent="0.25">
      <c r="B20" s="15" t="s">
        <v>14</v>
      </c>
      <c r="C20" s="15" t="s">
        <v>75</v>
      </c>
      <c r="D20" s="46">
        <v>67</v>
      </c>
      <c r="E20" s="46">
        <v>0</v>
      </c>
      <c r="F20" s="46">
        <v>0</v>
      </c>
      <c r="G20" s="46">
        <v>0</v>
      </c>
      <c r="H20" s="46">
        <v>0</v>
      </c>
      <c r="I20" s="2"/>
    </row>
    <row r="21" spans="1:9" x14ac:dyDescent="0.25">
      <c r="B21" s="15" t="s">
        <v>15</v>
      </c>
      <c r="C21" s="15" t="s">
        <v>76</v>
      </c>
      <c r="D21" s="46">
        <v>81</v>
      </c>
      <c r="E21" s="46">
        <v>0</v>
      </c>
      <c r="F21" s="46">
        <v>0</v>
      </c>
      <c r="G21" s="46">
        <v>1</v>
      </c>
      <c r="H21" s="46">
        <v>0</v>
      </c>
      <c r="I21" s="2"/>
    </row>
    <row r="22" spans="1:9" x14ac:dyDescent="0.25">
      <c r="B22" s="15" t="s">
        <v>16</v>
      </c>
      <c r="C22" s="15" t="s">
        <v>77</v>
      </c>
      <c r="D22" s="46">
        <v>81</v>
      </c>
      <c r="E22" s="46">
        <v>0</v>
      </c>
      <c r="F22" s="46">
        <v>0</v>
      </c>
      <c r="G22" s="46">
        <v>1</v>
      </c>
      <c r="H22" s="46">
        <v>0</v>
      </c>
      <c r="I22" s="2"/>
    </row>
    <row r="23" spans="1:9" ht="15.75" thickBot="1" x14ac:dyDescent="0.3">
      <c r="B23" s="14" t="s">
        <v>17</v>
      </c>
      <c r="C23" s="14" t="s">
        <v>78</v>
      </c>
      <c r="D23" s="47">
        <v>150</v>
      </c>
      <c r="E23" s="47">
        <v>0</v>
      </c>
      <c r="F23" s="47">
        <v>0</v>
      </c>
      <c r="G23" s="47">
        <v>5</v>
      </c>
      <c r="H23" s="47">
        <v>0</v>
      </c>
      <c r="I23" s="2"/>
    </row>
    <row r="24" spans="1:9" x14ac:dyDescent="0.25">
      <c r="D24" s="2"/>
      <c r="E24" s="2"/>
      <c r="F24" s="2"/>
      <c r="G24" s="2"/>
      <c r="H24" s="2"/>
      <c r="I24" s="2"/>
    </row>
    <row r="25" spans="1:9" ht="15.75" thickBot="1" x14ac:dyDescent="0.3">
      <c r="A25" t="s">
        <v>11</v>
      </c>
      <c r="D25" s="2"/>
      <c r="E25" s="2"/>
      <c r="F25" s="2"/>
      <c r="G25" s="2"/>
      <c r="H25" s="2"/>
      <c r="I25" s="2"/>
    </row>
    <row r="26" spans="1:9" x14ac:dyDescent="0.25">
      <c r="B26" s="42"/>
      <c r="C26" s="42"/>
      <c r="D26" s="42" t="s">
        <v>20</v>
      </c>
      <c r="E26" s="42" t="s">
        <v>137</v>
      </c>
      <c r="F26" s="42" t="s">
        <v>139</v>
      </c>
      <c r="G26" s="42" t="s">
        <v>134</v>
      </c>
      <c r="H26" s="42" t="s">
        <v>134</v>
      </c>
      <c r="I26" s="2"/>
    </row>
    <row r="27" spans="1:9" ht="15.75" thickBot="1" x14ac:dyDescent="0.3">
      <c r="B27" s="43" t="s">
        <v>116</v>
      </c>
      <c r="C27" s="43" t="s">
        <v>117</v>
      </c>
      <c r="D27" s="43" t="s">
        <v>129</v>
      </c>
      <c r="E27" s="43" t="s">
        <v>138</v>
      </c>
      <c r="F27" s="43" t="s">
        <v>140</v>
      </c>
      <c r="G27" s="43" t="s">
        <v>135</v>
      </c>
      <c r="H27" s="43" t="s">
        <v>136</v>
      </c>
      <c r="I27" s="2"/>
    </row>
    <row r="28" spans="1:9" x14ac:dyDescent="0.25">
      <c r="B28" s="15" t="s">
        <v>37</v>
      </c>
      <c r="C28" s="15" t="s">
        <v>26</v>
      </c>
      <c r="D28" s="46">
        <v>35</v>
      </c>
      <c r="E28" s="46">
        <v>5</v>
      </c>
      <c r="F28" s="46">
        <v>35</v>
      </c>
      <c r="G28" s="46">
        <v>5</v>
      </c>
      <c r="H28" s="46">
        <v>15</v>
      </c>
      <c r="I28" s="2"/>
    </row>
    <row r="29" spans="1:9" x14ac:dyDescent="0.25">
      <c r="B29" s="15" t="s">
        <v>39</v>
      </c>
      <c r="C29" s="15" t="s">
        <v>79</v>
      </c>
      <c r="D29" s="46">
        <v>67</v>
      </c>
      <c r="E29" s="46">
        <v>0</v>
      </c>
      <c r="F29" s="46">
        <v>42</v>
      </c>
      <c r="G29" s="46">
        <v>25</v>
      </c>
      <c r="H29" s="46">
        <v>1E+30</v>
      </c>
      <c r="I29" s="2"/>
    </row>
    <row r="30" spans="1:9" x14ac:dyDescent="0.25">
      <c r="B30" s="15" t="s">
        <v>41</v>
      </c>
      <c r="C30" s="15" t="s">
        <v>80</v>
      </c>
      <c r="D30" s="46">
        <v>42</v>
      </c>
      <c r="E30" s="46">
        <v>0</v>
      </c>
      <c r="F30" s="46">
        <v>21</v>
      </c>
      <c r="G30" s="46">
        <v>21</v>
      </c>
      <c r="H30" s="46">
        <v>1E+30</v>
      </c>
      <c r="I30" s="2"/>
    </row>
    <row r="31" spans="1:9" x14ac:dyDescent="0.25">
      <c r="B31" s="15" t="s">
        <v>43</v>
      </c>
      <c r="C31" s="15" t="s">
        <v>81</v>
      </c>
      <c r="D31" s="46">
        <v>56</v>
      </c>
      <c r="E31" s="46">
        <v>5</v>
      </c>
      <c r="F31" s="46">
        <v>56</v>
      </c>
      <c r="G31" s="46">
        <v>5</v>
      </c>
      <c r="H31" s="46">
        <v>15</v>
      </c>
      <c r="I31" s="2"/>
    </row>
    <row r="32" spans="1:9" x14ac:dyDescent="0.25">
      <c r="B32" s="15" t="s">
        <v>45</v>
      </c>
      <c r="C32" s="15" t="s">
        <v>82</v>
      </c>
      <c r="D32" s="46">
        <v>14</v>
      </c>
      <c r="E32" s="46">
        <v>0</v>
      </c>
      <c r="F32" s="46">
        <v>14</v>
      </c>
      <c r="G32" s="46">
        <v>21</v>
      </c>
      <c r="H32" s="46">
        <v>6</v>
      </c>
      <c r="I32" s="2"/>
    </row>
    <row r="33" spans="2:9" x14ac:dyDescent="0.25">
      <c r="B33" s="15" t="s">
        <v>47</v>
      </c>
      <c r="C33" s="15" t="s">
        <v>83</v>
      </c>
      <c r="D33" s="46">
        <v>83</v>
      </c>
      <c r="E33" s="46">
        <v>0</v>
      </c>
      <c r="F33" s="46">
        <v>77</v>
      </c>
      <c r="G33" s="46">
        <v>6</v>
      </c>
      <c r="H33" s="46">
        <v>1E+30</v>
      </c>
      <c r="I33" s="2"/>
    </row>
    <row r="34" spans="2:9" x14ac:dyDescent="0.25">
      <c r="B34" s="15" t="s">
        <v>49</v>
      </c>
      <c r="C34" s="15" t="s">
        <v>84</v>
      </c>
      <c r="D34" s="46">
        <v>69</v>
      </c>
      <c r="E34" s="46">
        <v>0</v>
      </c>
      <c r="F34" s="46">
        <v>7</v>
      </c>
      <c r="G34" s="46">
        <v>62</v>
      </c>
      <c r="H34" s="46">
        <v>1E+30</v>
      </c>
      <c r="I34" s="2"/>
    </row>
    <row r="35" spans="2:9" x14ac:dyDescent="0.25">
      <c r="B35" s="15" t="s">
        <v>51</v>
      </c>
      <c r="C35" s="15" t="s">
        <v>85</v>
      </c>
      <c r="D35" s="46">
        <v>84</v>
      </c>
      <c r="E35" s="46">
        <v>5</v>
      </c>
      <c r="F35" s="46">
        <v>84</v>
      </c>
      <c r="G35" s="46">
        <v>5</v>
      </c>
      <c r="H35" s="46">
        <v>15</v>
      </c>
      <c r="I35" s="2"/>
    </row>
    <row r="36" spans="2:9" x14ac:dyDescent="0.25">
      <c r="B36" s="15" t="s">
        <v>53</v>
      </c>
      <c r="C36" s="15" t="s">
        <v>86</v>
      </c>
      <c r="D36" s="46">
        <v>0</v>
      </c>
      <c r="E36" s="46">
        <v>5</v>
      </c>
      <c r="F36" s="46">
        <v>0</v>
      </c>
      <c r="G36" s="46">
        <v>5</v>
      </c>
      <c r="H36" s="46">
        <v>15</v>
      </c>
      <c r="I36" s="2"/>
    </row>
    <row r="37" spans="2:9" ht="15.75" thickBot="1" x14ac:dyDescent="0.3">
      <c r="B37" s="14" t="s">
        <v>18</v>
      </c>
      <c r="C37" s="14" t="s">
        <v>25</v>
      </c>
      <c r="D37" s="47">
        <v>150</v>
      </c>
      <c r="E37" s="47">
        <v>-5</v>
      </c>
      <c r="F37" s="47">
        <v>150</v>
      </c>
      <c r="G37" s="47">
        <v>15</v>
      </c>
      <c r="H37" s="47">
        <v>5</v>
      </c>
      <c r="I37" s="2"/>
    </row>
    <row r="38" spans="2:9" x14ac:dyDescent="0.25">
      <c r="D38" s="2"/>
      <c r="E38" s="2"/>
      <c r="F38" s="2"/>
      <c r="G38" s="2"/>
      <c r="H38" s="2"/>
      <c r="I38" s="2"/>
    </row>
    <row r="39" spans="2:9" x14ac:dyDescent="0.25">
      <c r="D39" s="2"/>
      <c r="E39" s="2"/>
      <c r="F39" s="2"/>
      <c r="G39" s="2"/>
      <c r="H39" s="2"/>
      <c r="I39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G21" sqref="G21"/>
    </sheetView>
  </sheetViews>
  <sheetFormatPr defaultRowHeight="15" x14ac:dyDescent="0.25"/>
  <cols>
    <col min="1" max="1" width="5.42578125" customWidth="1"/>
    <col min="4" max="4" width="10.140625" customWidth="1"/>
    <col min="5" max="5" width="11.140625" customWidth="1"/>
    <col min="6" max="6" width="9.5703125" customWidth="1"/>
    <col min="10" max="10" width="13.140625" customWidth="1"/>
    <col min="11" max="11" width="11.28515625" customWidth="1"/>
    <col min="12" max="12" width="14.7109375" customWidth="1"/>
    <col min="13" max="13" width="15.42578125" customWidth="1"/>
  </cols>
  <sheetData>
    <row r="1" spans="1:14" x14ac:dyDescent="0.25">
      <c r="A1" s="1" t="s">
        <v>102</v>
      </c>
    </row>
    <row r="3" spans="1:14" x14ac:dyDescent="0.25">
      <c r="B3" s="5"/>
      <c r="C3" s="12" t="s">
        <v>6</v>
      </c>
      <c r="D3" s="11" t="s">
        <v>8</v>
      </c>
      <c r="E3" s="55" t="s">
        <v>141</v>
      </c>
      <c r="F3" s="50"/>
      <c r="G3" s="5" t="s">
        <v>27</v>
      </c>
      <c r="H3" s="25" t="s">
        <v>7</v>
      </c>
      <c r="I3" s="25"/>
      <c r="J3" s="5" t="s">
        <v>4</v>
      </c>
      <c r="K3" s="19" t="s">
        <v>11</v>
      </c>
      <c r="L3" s="22"/>
      <c r="M3" s="22" t="s">
        <v>22</v>
      </c>
    </row>
    <row r="4" spans="1:14" ht="15.75" thickBot="1" x14ac:dyDescent="0.3">
      <c r="B4" s="7" t="s">
        <v>0</v>
      </c>
      <c r="C4" s="13" t="s">
        <v>1</v>
      </c>
      <c r="D4" s="7" t="s">
        <v>9</v>
      </c>
      <c r="E4" s="10" t="s">
        <v>3</v>
      </c>
      <c r="F4" s="51" t="s">
        <v>62</v>
      </c>
      <c r="G4" s="7" t="s">
        <v>28</v>
      </c>
      <c r="H4" s="20" t="s">
        <v>1</v>
      </c>
      <c r="I4" s="20" t="s">
        <v>2</v>
      </c>
      <c r="J4" s="7" t="s">
        <v>5</v>
      </c>
      <c r="K4" s="8" t="s">
        <v>23</v>
      </c>
      <c r="L4" s="20" t="s">
        <v>21</v>
      </c>
      <c r="M4" s="20" t="s">
        <v>21</v>
      </c>
    </row>
    <row r="5" spans="1:14" x14ac:dyDescent="0.25">
      <c r="B5" s="4" t="s">
        <v>10</v>
      </c>
      <c r="C5" s="54">
        <v>35</v>
      </c>
      <c r="D5" s="4">
        <f>+C5-E5</f>
        <v>25</v>
      </c>
      <c r="E5" s="4">
        <v>10</v>
      </c>
      <c r="F5" s="52">
        <v>10</v>
      </c>
      <c r="G5" s="9">
        <f>+C5-F5</f>
        <v>25</v>
      </c>
      <c r="H5" s="23"/>
      <c r="I5" s="21"/>
      <c r="J5" s="4">
        <v>5</v>
      </c>
      <c r="K5" s="30">
        <f>+M6-M5+F5</f>
        <v>35</v>
      </c>
      <c r="L5" s="21">
        <v>1</v>
      </c>
      <c r="M5" s="56">
        <v>0</v>
      </c>
    </row>
    <row r="6" spans="1:14" x14ac:dyDescent="0.25">
      <c r="B6" s="4" t="s">
        <v>65</v>
      </c>
      <c r="C6" s="21">
        <v>42</v>
      </c>
      <c r="D6" s="4">
        <f t="shared" ref="D6:D12" si="0">+C6-E6</f>
        <v>30</v>
      </c>
      <c r="E6" s="4">
        <v>12</v>
      </c>
      <c r="F6" s="52">
        <v>0</v>
      </c>
      <c r="G6" s="9">
        <f t="shared" ref="G6:G13" si="1">+C6-F6</f>
        <v>42</v>
      </c>
      <c r="H6" s="23"/>
      <c r="I6" s="21"/>
      <c r="J6" s="4">
        <v>4</v>
      </c>
      <c r="K6" s="30">
        <f>+M7-M5+F6</f>
        <v>67</v>
      </c>
      <c r="L6" s="21">
        <f>+L5+1</f>
        <v>2</v>
      </c>
      <c r="M6" s="57">
        <v>25</v>
      </c>
    </row>
    <row r="7" spans="1:14" x14ac:dyDescent="0.25">
      <c r="B7" s="4" t="s">
        <v>66</v>
      </c>
      <c r="C7" s="21">
        <v>21</v>
      </c>
      <c r="D7" s="4">
        <f t="shared" si="0"/>
        <v>14</v>
      </c>
      <c r="E7" s="4">
        <v>7</v>
      </c>
      <c r="F7" s="52">
        <v>0</v>
      </c>
      <c r="G7" s="9">
        <f t="shared" si="1"/>
        <v>21</v>
      </c>
      <c r="H7" s="23"/>
      <c r="I7" s="21"/>
      <c r="J7" s="4">
        <v>6.5</v>
      </c>
      <c r="K7" s="30">
        <f>+M7-M6+F7</f>
        <v>42</v>
      </c>
      <c r="L7" s="21">
        <f>+L6+1</f>
        <v>3</v>
      </c>
      <c r="M7" s="57">
        <v>67</v>
      </c>
    </row>
    <row r="8" spans="1:14" x14ac:dyDescent="0.25">
      <c r="B8" s="4" t="s">
        <v>67</v>
      </c>
      <c r="C8" s="21">
        <v>56</v>
      </c>
      <c r="D8" s="4">
        <f t="shared" si="0"/>
        <v>41</v>
      </c>
      <c r="E8" s="21">
        <v>15</v>
      </c>
      <c r="F8" s="53">
        <v>0</v>
      </c>
      <c r="G8" s="9">
        <f t="shared" si="1"/>
        <v>56</v>
      </c>
      <c r="H8" s="23"/>
      <c r="I8" s="21"/>
      <c r="J8" s="4">
        <v>6</v>
      </c>
      <c r="K8" s="24">
        <f>+M8-M6+F8</f>
        <v>56</v>
      </c>
      <c r="L8" s="21">
        <f>+L7+1</f>
        <v>4</v>
      </c>
      <c r="M8" s="57">
        <v>81</v>
      </c>
    </row>
    <row r="9" spans="1:14" x14ac:dyDescent="0.25">
      <c r="B9" s="4" t="s">
        <v>68</v>
      </c>
      <c r="C9" s="21">
        <v>14</v>
      </c>
      <c r="D9" s="4">
        <f t="shared" si="0"/>
        <v>10</v>
      </c>
      <c r="E9" s="21">
        <v>4</v>
      </c>
      <c r="F9" s="53">
        <v>0</v>
      </c>
      <c r="G9" s="9">
        <f t="shared" si="1"/>
        <v>14</v>
      </c>
      <c r="H9" s="23"/>
      <c r="I9" s="21"/>
      <c r="J9" s="4">
        <v>8</v>
      </c>
      <c r="K9" s="24">
        <f>+M9-M7+F9</f>
        <v>14</v>
      </c>
      <c r="L9" s="21">
        <f>+L8+1</f>
        <v>5</v>
      </c>
      <c r="M9" s="57">
        <v>81</v>
      </c>
    </row>
    <row r="10" spans="1:14" x14ac:dyDescent="0.25">
      <c r="B10" s="4" t="s">
        <v>69</v>
      </c>
      <c r="C10" s="21">
        <v>77</v>
      </c>
      <c r="D10" s="4">
        <f t="shared" si="0"/>
        <v>57</v>
      </c>
      <c r="E10" s="21">
        <v>20</v>
      </c>
      <c r="F10" s="53">
        <v>0</v>
      </c>
      <c r="G10" s="9">
        <f t="shared" si="1"/>
        <v>77</v>
      </c>
      <c r="H10" s="23"/>
      <c r="I10" s="21"/>
      <c r="J10" s="4">
        <v>4.5</v>
      </c>
      <c r="K10" s="24">
        <f>+M10-M7+F10</f>
        <v>83</v>
      </c>
      <c r="L10" s="21">
        <f>+L9+1</f>
        <v>6</v>
      </c>
      <c r="M10" s="57">
        <v>150</v>
      </c>
    </row>
    <row r="11" spans="1:14" x14ac:dyDescent="0.25">
      <c r="B11" s="4" t="s">
        <v>64</v>
      </c>
      <c r="C11" s="21">
        <v>7</v>
      </c>
      <c r="D11" s="4">
        <f t="shared" si="0"/>
        <v>4</v>
      </c>
      <c r="E11" s="21">
        <v>3</v>
      </c>
      <c r="F11" s="53">
        <v>0</v>
      </c>
      <c r="G11" s="9">
        <f t="shared" si="1"/>
        <v>7</v>
      </c>
      <c r="H11" s="23"/>
      <c r="I11" s="21"/>
      <c r="J11" s="4">
        <v>7.5</v>
      </c>
      <c r="K11" s="24">
        <f>+M10-M8+F11</f>
        <v>69</v>
      </c>
      <c r="L11" s="23"/>
      <c r="M11" s="2"/>
    </row>
    <row r="12" spans="1:14" x14ac:dyDescent="0.25">
      <c r="B12" s="4" t="s">
        <v>70</v>
      </c>
      <c r="C12" s="21">
        <v>84</v>
      </c>
      <c r="D12" s="4">
        <f t="shared" si="0"/>
        <v>64</v>
      </c>
      <c r="E12" s="21">
        <v>20</v>
      </c>
      <c r="F12" s="53">
        <v>15</v>
      </c>
      <c r="G12" s="9">
        <f t="shared" si="1"/>
        <v>69</v>
      </c>
      <c r="H12" s="23"/>
      <c r="I12" s="21"/>
      <c r="J12" s="4">
        <v>5</v>
      </c>
      <c r="K12" s="40">
        <f>+M10-M9+F12</f>
        <v>84</v>
      </c>
      <c r="L12" s="6" t="s">
        <v>6</v>
      </c>
      <c r="M12" s="18">
        <f>+M10-M5</f>
        <v>150</v>
      </c>
      <c r="N12" s="6" t="s">
        <v>24</v>
      </c>
    </row>
    <row r="13" spans="1:14" x14ac:dyDescent="0.25">
      <c r="B13" s="4" t="s">
        <v>72</v>
      </c>
      <c r="C13" s="21">
        <v>0</v>
      </c>
      <c r="D13" s="4">
        <v>0</v>
      </c>
      <c r="E13" s="21">
        <v>0</v>
      </c>
      <c r="F13" s="53">
        <v>0</v>
      </c>
      <c r="G13" s="9">
        <f t="shared" si="1"/>
        <v>0</v>
      </c>
      <c r="H13" s="23"/>
      <c r="I13" s="21"/>
      <c r="J13" s="4">
        <v>0</v>
      </c>
      <c r="K13" s="40">
        <f>+M9-M8+F13</f>
        <v>0</v>
      </c>
      <c r="L13" t="s">
        <v>87</v>
      </c>
      <c r="M13" s="9">
        <v>150</v>
      </c>
      <c r="N13" s="2"/>
    </row>
    <row r="14" spans="1:14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  <c r="L14" s="28" t="s">
        <v>71</v>
      </c>
      <c r="M14" s="29">
        <f>SUMPRODUCT(F5:F13,J5:J13)</f>
        <v>125</v>
      </c>
      <c r="N14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showGridLines="0" workbookViewId="0">
      <selection activeCell="D16" sqref="D16:H57"/>
    </sheetView>
  </sheetViews>
  <sheetFormatPr defaultRowHeight="15" x14ac:dyDescent="0.25"/>
  <cols>
    <col min="1" max="1" width="2.28515625" customWidth="1"/>
    <col min="2" max="2" width="6.5703125" customWidth="1"/>
    <col min="3" max="3" width="23.7109375" bestFit="1" customWidth="1"/>
    <col min="4" max="4" width="14.42578125" bestFit="1" customWidth="1"/>
    <col min="5" max="5" width="13.42578125" bestFit="1" customWidth="1"/>
    <col min="6" max="6" width="14.85546875" bestFit="1" customWidth="1"/>
    <col min="7" max="7" width="8.42578125" customWidth="1"/>
  </cols>
  <sheetData>
    <row r="1" spans="1:8" x14ac:dyDescent="0.25">
      <c r="A1" s="1" t="s">
        <v>104</v>
      </c>
    </row>
    <row r="2" spans="1:8" x14ac:dyDescent="0.25">
      <c r="A2" s="1" t="s">
        <v>155</v>
      </c>
    </row>
    <row r="3" spans="1:8" x14ac:dyDescent="0.25">
      <c r="A3" s="1" t="s">
        <v>156</v>
      </c>
    </row>
    <row r="4" spans="1:8" x14ac:dyDescent="0.25">
      <c r="A4" s="1" t="s">
        <v>107</v>
      </c>
    </row>
    <row r="5" spans="1:8" x14ac:dyDescent="0.25">
      <c r="A5" s="1" t="s">
        <v>108</v>
      </c>
    </row>
    <row r="6" spans="1:8" x14ac:dyDescent="0.25">
      <c r="A6" s="1"/>
      <c r="B6" t="s">
        <v>109</v>
      </c>
    </row>
    <row r="7" spans="1:8" x14ac:dyDescent="0.25">
      <c r="A7" s="1"/>
      <c r="B7" t="s">
        <v>157</v>
      </c>
    </row>
    <row r="8" spans="1:8" x14ac:dyDescent="0.25">
      <c r="A8" s="1"/>
      <c r="B8" t="s">
        <v>158</v>
      </c>
    </row>
    <row r="9" spans="1:8" x14ac:dyDescent="0.25">
      <c r="A9" s="1" t="s">
        <v>112</v>
      </c>
    </row>
    <row r="10" spans="1:8" x14ac:dyDescent="0.25">
      <c r="B10" t="s">
        <v>148</v>
      </c>
    </row>
    <row r="11" spans="1:8" x14ac:dyDescent="0.25">
      <c r="B11" t="s">
        <v>149</v>
      </c>
    </row>
    <row r="14" spans="1:8" ht="15.75" thickBot="1" x14ac:dyDescent="0.3">
      <c r="A14" t="s">
        <v>159</v>
      </c>
    </row>
    <row r="15" spans="1:8" ht="15.75" thickBot="1" x14ac:dyDescent="0.3">
      <c r="B15" s="41" t="s">
        <v>116</v>
      </c>
      <c r="C15" s="41" t="s">
        <v>117</v>
      </c>
      <c r="D15" s="41" t="s">
        <v>118</v>
      </c>
      <c r="E15" s="41" t="s">
        <v>119</v>
      </c>
    </row>
    <row r="16" spans="1:8" ht="15.75" thickBot="1" x14ac:dyDescent="0.3">
      <c r="B16" s="14" t="s">
        <v>160</v>
      </c>
      <c r="C16" s="14" t="s">
        <v>100</v>
      </c>
      <c r="D16" s="49">
        <v>1750</v>
      </c>
      <c r="E16" s="49">
        <v>210</v>
      </c>
      <c r="F16" s="2"/>
      <c r="G16" s="2"/>
      <c r="H16" s="2"/>
    </row>
    <row r="17" spans="1:8" x14ac:dyDescent="0.25">
      <c r="D17" s="2"/>
      <c r="E17" s="2"/>
      <c r="F17" s="2"/>
      <c r="G17" s="2"/>
      <c r="H17" s="2"/>
    </row>
    <row r="18" spans="1:8" x14ac:dyDescent="0.25">
      <c r="D18" s="2"/>
      <c r="E18" s="2"/>
      <c r="F18" s="2"/>
      <c r="G18" s="2"/>
      <c r="H18" s="2"/>
    </row>
    <row r="19" spans="1:8" ht="15.75" thickBot="1" x14ac:dyDescent="0.3">
      <c r="A19" t="s">
        <v>120</v>
      </c>
      <c r="D19" s="2"/>
      <c r="E19" s="2"/>
      <c r="F19" s="2"/>
      <c r="G19" s="2"/>
      <c r="H19" s="2"/>
    </row>
    <row r="20" spans="1:8" ht="15.75" thickBot="1" x14ac:dyDescent="0.3">
      <c r="B20" s="41" t="s">
        <v>116</v>
      </c>
      <c r="C20" s="41" t="s">
        <v>117</v>
      </c>
      <c r="D20" s="41" t="s">
        <v>118</v>
      </c>
      <c r="E20" s="41" t="s">
        <v>119</v>
      </c>
      <c r="F20" s="41" t="s">
        <v>121</v>
      </c>
      <c r="G20" s="2"/>
      <c r="H20" s="2"/>
    </row>
    <row r="21" spans="1:8" x14ac:dyDescent="0.25">
      <c r="B21" s="15" t="s">
        <v>29</v>
      </c>
      <c r="C21" s="15" t="s">
        <v>63</v>
      </c>
      <c r="D21" s="45">
        <v>0</v>
      </c>
      <c r="E21" s="45">
        <v>10</v>
      </c>
      <c r="F21" s="46" t="s">
        <v>73</v>
      </c>
      <c r="G21" s="2"/>
      <c r="H21" s="2"/>
    </row>
    <row r="22" spans="1:8" x14ac:dyDescent="0.25">
      <c r="B22" s="15" t="s">
        <v>30</v>
      </c>
      <c r="C22" s="15" t="s">
        <v>89</v>
      </c>
      <c r="D22" s="45">
        <v>0</v>
      </c>
      <c r="E22" s="45">
        <v>0</v>
      </c>
      <c r="F22" s="46" t="s">
        <v>73</v>
      </c>
      <c r="G22" s="2"/>
      <c r="H22" s="2"/>
    </row>
    <row r="23" spans="1:8" x14ac:dyDescent="0.25">
      <c r="B23" s="15" t="s">
        <v>31</v>
      </c>
      <c r="C23" s="15" t="s">
        <v>90</v>
      </c>
      <c r="D23" s="45">
        <v>0</v>
      </c>
      <c r="E23" s="45">
        <v>0</v>
      </c>
      <c r="F23" s="46" t="s">
        <v>73</v>
      </c>
      <c r="G23" s="2"/>
      <c r="H23" s="2"/>
    </row>
    <row r="24" spans="1:8" x14ac:dyDescent="0.25">
      <c r="B24" s="15" t="s">
        <v>32</v>
      </c>
      <c r="C24" s="15" t="s">
        <v>91</v>
      </c>
      <c r="D24" s="45">
        <v>0</v>
      </c>
      <c r="E24" s="45">
        <v>15</v>
      </c>
      <c r="F24" s="46" t="s">
        <v>73</v>
      </c>
      <c r="G24" s="2"/>
      <c r="H24" s="2"/>
    </row>
    <row r="25" spans="1:8" x14ac:dyDescent="0.25">
      <c r="B25" s="15" t="s">
        <v>33</v>
      </c>
      <c r="C25" s="15" t="s">
        <v>92</v>
      </c>
      <c r="D25" s="45">
        <v>0</v>
      </c>
      <c r="E25" s="45">
        <v>0</v>
      </c>
      <c r="F25" s="46" t="s">
        <v>73</v>
      </c>
      <c r="G25" s="2"/>
      <c r="H25" s="2"/>
    </row>
    <row r="26" spans="1:8" x14ac:dyDescent="0.25">
      <c r="B26" s="15" t="s">
        <v>34</v>
      </c>
      <c r="C26" s="15" t="s">
        <v>93</v>
      </c>
      <c r="D26" s="45">
        <v>0</v>
      </c>
      <c r="E26" s="45">
        <v>0</v>
      </c>
      <c r="F26" s="46" t="s">
        <v>73</v>
      </c>
      <c r="G26" s="2"/>
      <c r="H26" s="2"/>
    </row>
    <row r="27" spans="1:8" x14ac:dyDescent="0.25">
      <c r="B27" s="15" t="s">
        <v>35</v>
      </c>
      <c r="C27" s="15" t="s">
        <v>94</v>
      </c>
      <c r="D27" s="45">
        <v>0</v>
      </c>
      <c r="E27" s="45">
        <v>0</v>
      </c>
      <c r="F27" s="46" t="s">
        <v>73</v>
      </c>
      <c r="G27" s="2"/>
      <c r="H27" s="2"/>
    </row>
    <row r="28" spans="1:8" x14ac:dyDescent="0.25">
      <c r="B28" s="15" t="s">
        <v>150</v>
      </c>
      <c r="C28" s="15" t="s">
        <v>95</v>
      </c>
      <c r="D28" s="45">
        <v>0</v>
      </c>
      <c r="E28" s="45">
        <v>20</v>
      </c>
      <c r="F28" s="46" t="s">
        <v>73</v>
      </c>
      <c r="G28" s="2"/>
      <c r="H28" s="2"/>
    </row>
    <row r="29" spans="1:8" x14ac:dyDescent="0.25">
      <c r="B29" s="15" t="s">
        <v>151</v>
      </c>
      <c r="C29" s="15" t="s">
        <v>96</v>
      </c>
      <c r="D29" s="45">
        <v>0</v>
      </c>
      <c r="E29" s="45">
        <v>0</v>
      </c>
      <c r="F29" s="46" t="s">
        <v>73</v>
      </c>
      <c r="G29" s="2"/>
      <c r="H29" s="2"/>
    </row>
    <row r="30" spans="1:8" x14ac:dyDescent="0.25">
      <c r="B30" s="15" t="s">
        <v>12</v>
      </c>
      <c r="C30" s="15" t="s">
        <v>36</v>
      </c>
      <c r="D30" s="48">
        <v>0</v>
      </c>
      <c r="E30" s="48">
        <v>0</v>
      </c>
      <c r="F30" s="46" t="s">
        <v>73</v>
      </c>
      <c r="G30" s="2"/>
      <c r="H30" s="2"/>
    </row>
    <row r="31" spans="1:8" x14ac:dyDescent="0.25">
      <c r="B31" s="15" t="s">
        <v>13</v>
      </c>
      <c r="C31" s="15" t="s">
        <v>74</v>
      </c>
      <c r="D31" s="48">
        <v>0</v>
      </c>
      <c r="E31" s="48">
        <v>25</v>
      </c>
      <c r="F31" s="46" t="s">
        <v>73</v>
      </c>
      <c r="G31" s="2"/>
      <c r="H31" s="2"/>
    </row>
    <row r="32" spans="1:8" x14ac:dyDescent="0.25">
      <c r="B32" s="15" t="s">
        <v>14</v>
      </c>
      <c r="C32" s="15" t="s">
        <v>75</v>
      </c>
      <c r="D32" s="48">
        <v>0</v>
      </c>
      <c r="E32" s="48">
        <v>52</v>
      </c>
      <c r="F32" s="46" t="s">
        <v>73</v>
      </c>
      <c r="G32" s="2"/>
      <c r="H32" s="2"/>
    </row>
    <row r="33" spans="1:8" x14ac:dyDescent="0.25">
      <c r="B33" s="15" t="s">
        <v>15</v>
      </c>
      <c r="C33" s="15" t="s">
        <v>76</v>
      </c>
      <c r="D33" s="48">
        <v>0</v>
      </c>
      <c r="E33" s="48">
        <v>66</v>
      </c>
      <c r="F33" s="46" t="s">
        <v>73</v>
      </c>
      <c r="G33" s="2"/>
      <c r="H33" s="2"/>
    </row>
    <row r="34" spans="1:8" x14ac:dyDescent="0.25">
      <c r="B34" s="15" t="s">
        <v>16</v>
      </c>
      <c r="C34" s="15" t="s">
        <v>77</v>
      </c>
      <c r="D34" s="48">
        <v>0</v>
      </c>
      <c r="E34" s="48">
        <v>66</v>
      </c>
      <c r="F34" s="46" t="s">
        <v>73</v>
      </c>
      <c r="G34" s="2"/>
      <c r="H34" s="2"/>
    </row>
    <row r="35" spans="1:8" ht="15.75" thickBot="1" x14ac:dyDescent="0.3">
      <c r="B35" s="14" t="s">
        <v>17</v>
      </c>
      <c r="C35" s="14" t="s">
        <v>78</v>
      </c>
      <c r="D35" s="49">
        <v>0</v>
      </c>
      <c r="E35" s="49">
        <v>130</v>
      </c>
      <c r="F35" s="47" t="s">
        <v>73</v>
      </c>
      <c r="G35" s="2"/>
      <c r="H35" s="2"/>
    </row>
    <row r="36" spans="1:8" x14ac:dyDescent="0.25">
      <c r="D36" s="2"/>
      <c r="E36" s="2"/>
      <c r="F36" s="2"/>
      <c r="G36" s="2"/>
      <c r="H36" s="2"/>
    </row>
    <row r="37" spans="1:8" x14ac:dyDescent="0.25">
      <c r="D37" s="2"/>
      <c r="E37" s="2"/>
      <c r="F37" s="2"/>
      <c r="G37" s="2"/>
      <c r="H37" s="2"/>
    </row>
    <row r="38" spans="1:8" ht="15.75" thickBot="1" x14ac:dyDescent="0.3">
      <c r="A38" t="s">
        <v>11</v>
      </c>
      <c r="D38" s="2"/>
      <c r="E38" s="2"/>
      <c r="F38" s="2"/>
      <c r="G38" s="2"/>
      <c r="H38" s="2"/>
    </row>
    <row r="39" spans="1:8" ht="15.75" thickBot="1" x14ac:dyDescent="0.3">
      <c r="B39" s="41" t="s">
        <v>116</v>
      </c>
      <c r="C39" s="41" t="s">
        <v>117</v>
      </c>
      <c r="D39" s="41" t="s">
        <v>122</v>
      </c>
      <c r="E39" s="41" t="s">
        <v>123</v>
      </c>
      <c r="F39" s="41" t="s">
        <v>124</v>
      </c>
      <c r="G39" s="41" t="s">
        <v>125</v>
      </c>
      <c r="H39" s="2"/>
    </row>
    <row r="40" spans="1:8" x14ac:dyDescent="0.25">
      <c r="B40" s="15" t="s">
        <v>37</v>
      </c>
      <c r="C40" s="15" t="s">
        <v>26</v>
      </c>
      <c r="D40" s="48">
        <v>35</v>
      </c>
      <c r="E40" s="46" t="s">
        <v>38</v>
      </c>
      <c r="F40" s="46" t="s">
        <v>126</v>
      </c>
      <c r="G40" s="48">
        <v>0</v>
      </c>
      <c r="H40" s="2"/>
    </row>
    <row r="41" spans="1:8" x14ac:dyDescent="0.25">
      <c r="B41" s="15" t="s">
        <v>39</v>
      </c>
      <c r="C41" s="15" t="s">
        <v>79</v>
      </c>
      <c r="D41" s="48">
        <v>52</v>
      </c>
      <c r="E41" s="46" t="s">
        <v>40</v>
      </c>
      <c r="F41" s="46" t="s">
        <v>127</v>
      </c>
      <c r="G41" s="48">
        <v>10</v>
      </c>
      <c r="H41" s="2"/>
    </row>
    <row r="42" spans="1:8" x14ac:dyDescent="0.25">
      <c r="B42" s="15" t="s">
        <v>41</v>
      </c>
      <c r="C42" s="15" t="s">
        <v>80</v>
      </c>
      <c r="D42" s="48">
        <v>27</v>
      </c>
      <c r="E42" s="46" t="s">
        <v>42</v>
      </c>
      <c r="F42" s="46" t="s">
        <v>127</v>
      </c>
      <c r="G42" s="48">
        <v>6</v>
      </c>
      <c r="H42" s="2"/>
    </row>
    <row r="43" spans="1:8" x14ac:dyDescent="0.25">
      <c r="B43" s="15" t="s">
        <v>43</v>
      </c>
      <c r="C43" s="15" t="s">
        <v>81</v>
      </c>
      <c r="D43" s="48">
        <v>56</v>
      </c>
      <c r="E43" s="46" t="s">
        <v>44</v>
      </c>
      <c r="F43" s="46" t="s">
        <v>126</v>
      </c>
      <c r="G43" s="48">
        <v>0</v>
      </c>
      <c r="H43" s="2"/>
    </row>
    <row r="44" spans="1:8" x14ac:dyDescent="0.25">
      <c r="B44" s="15" t="s">
        <v>45</v>
      </c>
      <c r="C44" s="15" t="s">
        <v>82</v>
      </c>
      <c r="D44" s="48">
        <v>14</v>
      </c>
      <c r="E44" s="46" t="s">
        <v>46</v>
      </c>
      <c r="F44" s="46" t="s">
        <v>126</v>
      </c>
      <c r="G44" s="48">
        <v>0</v>
      </c>
      <c r="H44" s="2"/>
    </row>
    <row r="45" spans="1:8" x14ac:dyDescent="0.25">
      <c r="B45" s="15" t="s">
        <v>47</v>
      </c>
      <c r="C45" s="15" t="s">
        <v>83</v>
      </c>
      <c r="D45" s="48">
        <v>78</v>
      </c>
      <c r="E45" s="46" t="s">
        <v>48</v>
      </c>
      <c r="F45" s="46" t="s">
        <v>127</v>
      </c>
      <c r="G45" s="48">
        <v>1</v>
      </c>
      <c r="H45" s="2"/>
    </row>
    <row r="46" spans="1:8" x14ac:dyDescent="0.25">
      <c r="B46" s="15" t="s">
        <v>49</v>
      </c>
      <c r="C46" s="15" t="s">
        <v>84</v>
      </c>
      <c r="D46" s="48">
        <v>64</v>
      </c>
      <c r="E46" s="46" t="s">
        <v>50</v>
      </c>
      <c r="F46" s="46" t="s">
        <v>127</v>
      </c>
      <c r="G46" s="48">
        <v>57</v>
      </c>
      <c r="H46" s="2"/>
    </row>
    <row r="47" spans="1:8" x14ac:dyDescent="0.25">
      <c r="B47" s="15" t="s">
        <v>51</v>
      </c>
      <c r="C47" s="15" t="s">
        <v>85</v>
      </c>
      <c r="D47" s="48">
        <v>84</v>
      </c>
      <c r="E47" s="46" t="s">
        <v>52</v>
      </c>
      <c r="F47" s="46" t="s">
        <v>126</v>
      </c>
      <c r="G47" s="48">
        <v>0</v>
      </c>
      <c r="H47" s="2"/>
    </row>
    <row r="48" spans="1:8" x14ac:dyDescent="0.25">
      <c r="B48" s="15" t="s">
        <v>53</v>
      </c>
      <c r="C48" s="15" t="s">
        <v>86</v>
      </c>
      <c r="D48" s="48">
        <v>0</v>
      </c>
      <c r="E48" s="46" t="s">
        <v>54</v>
      </c>
      <c r="F48" s="46" t="s">
        <v>126</v>
      </c>
      <c r="G48" s="48">
        <v>0</v>
      </c>
      <c r="H48" s="2"/>
    </row>
    <row r="49" spans="2:8" x14ac:dyDescent="0.25">
      <c r="B49" s="15" t="s">
        <v>29</v>
      </c>
      <c r="C49" s="15" t="s">
        <v>63</v>
      </c>
      <c r="D49" s="45">
        <v>10</v>
      </c>
      <c r="E49" s="46" t="s">
        <v>55</v>
      </c>
      <c r="F49" s="46" t="s">
        <v>126</v>
      </c>
      <c r="G49" s="46">
        <v>0</v>
      </c>
      <c r="H49" s="2"/>
    </row>
    <row r="50" spans="2:8" x14ac:dyDescent="0.25">
      <c r="B50" s="15" t="s">
        <v>30</v>
      </c>
      <c r="C50" s="15" t="s">
        <v>89</v>
      </c>
      <c r="D50" s="45">
        <v>0</v>
      </c>
      <c r="E50" s="46" t="s">
        <v>56</v>
      </c>
      <c r="F50" s="46" t="s">
        <v>127</v>
      </c>
      <c r="G50" s="46">
        <v>12</v>
      </c>
      <c r="H50" s="2"/>
    </row>
    <row r="51" spans="2:8" x14ac:dyDescent="0.25">
      <c r="B51" s="15" t="s">
        <v>31</v>
      </c>
      <c r="C51" s="15" t="s">
        <v>90</v>
      </c>
      <c r="D51" s="45">
        <v>0</v>
      </c>
      <c r="E51" s="46" t="s">
        <v>57</v>
      </c>
      <c r="F51" s="46" t="s">
        <v>127</v>
      </c>
      <c r="G51" s="46">
        <v>7</v>
      </c>
      <c r="H51" s="2"/>
    </row>
    <row r="52" spans="2:8" x14ac:dyDescent="0.25">
      <c r="B52" s="15" t="s">
        <v>32</v>
      </c>
      <c r="C52" s="15" t="s">
        <v>91</v>
      </c>
      <c r="D52" s="45">
        <v>15</v>
      </c>
      <c r="E52" s="46" t="s">
        <v>58</v>
      </c>
      <c r="F52" s="46" t="s">
        <v>126</v>
      </c>
      <c r="G52" s="46">
        <v>0</v>
      </c>
      <c r="H52" s="2"/>
    </row>
    <row r="53" spans="2:8" x14ac:dyDescent="0.25">
      <c r="B53" s="15" t="s">
        <v>33</v>
      </c>
      <c r="C53" s="15" t="s">
        <v>92</v>
      </c>
      <c r="D53" s="45">
        <v>0</v>
      </c>
      <c r="E53" s="46" t="s">
        <v>59</v>
      </c>
      <c r="F53" s="46" t="s">
        <v>127</v>
      </c>
      <c r="G53" s="46">
        <v>4</v>
      </c>
      <c r="H53" s="2"/>
    </row>
    <row r="54" spans="2:8" x14ac:dyDescent="0.25">
      <c r="B54" s="15" t="s">
        <v>34</v>
      </c>
      <c r="C54" s="15" t="s">
        <v>93</v>
      </c>
      <c r="D54" s="45">
        <v>0</v>
      </c>
      <c r="E54" s="46" t="s">
        <v>60</v>
      </c>
      <c r="F54" s="46" t="s">
        <v>127</v>
      </c>
      <c r="G54" s="46">
        <v>20</v>
      </c>
      <c r="H54" s="2"/>
    </row>
    <row r="55" spans="2:8" x14ac:dyDescent="0.25">
      <c r="B55" s="15" t="s">
        <v>35</v>
      </c>
      <c r="C55" s="15" t="s">
        <v>94</v>
      </c>
      <c r="D55" s="45">
        <v>0</v>
      </c>
      <c r="E55" s="46" t="s">
        <v>61</v>
      </c>
      <c r="F55" s="46" t="s">
        <v>127</v>
      </c>
      <c r="G55" s="46">
        <v>3</v>
      </c>
      <c r="H55" s="2"/>
    </row>
    <row r="56" spans="2:8" x14ac:dyDescent="0.25">
      <c r="B56" s="15" t="s">
        <v>150</v>
      </c>
      <c r="C56" s="15" t="s">
        <v>95</v>
      </c>
      <c r="D56" s="45">
        <v>20</v>
      </c>
      <c r="E56" s="46" t="s">
        <v>153</v>
      </c>
      <c r="F56" s="46" t="s">
        <v>126</v>
      </c>
      <c r="G56" s="46">
        <v>0</v>
      </c>
      <c r="H56" s="2"/>
    </row>
    <row r="57" spans="2:8" ht="15.75" thickBot="1" x14ac:dyDescent="0.3">
      <c r="B57" s="14" t="s">
        <v>151</v>
      </c>
      <c r="C57" s="14" t="s">
        <v>96</v>
      </c>
      <c r="D57" s="44">
        <v>0</v>
      </c>
      <c r="E57" s="47" t="s">
        <v>154</v>
      </c>
      <c r="F57" s="47" t="s">
        <v>126</v>
      </c>
      <c r="G57" s="47">
        <v>0</v>
      </c>
      <c r="H57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showGridLines="0" workbookViewId="0">
      <selection activeCell="D9" sqref="D9:J49"/>
    </sheetView>
  </sheetViews>
  <sheetFormatPr defaultRowHeight="15" x14ac:dyDescent="0.25"/>
  <cols>
    <col min="1" max="1" width="2.28515625" customWidth="1"/>
    <col min="2" max="2" width="6.7109375" bestFit="1" customWidth="1"/>
    <col min="3" max="3" width="20.5703125" bestFit="1" customWidth="1"/>
    <col min="4" max="4" width="5.7109375" customWidth="1"/>
    <col min="5" max="5" width="9.28515625" bestFit="1" customWidth="1"/>
    <col min="6" max="6" width="11.7109375" bestFit="1" customWidth="1"/>
    <col min="7" max="8" width="11.28515625" bestFit="1" customWidth="1"/>
  </cols>
  <sheetData>
    <row r="1" spans="1:10" x14ac:dyDescent="0.25">
      <c r="A1" s="1" t="s">
        <v>128</v>
      </c>
    </row>
    <row r="2" spans="1:10" x14ac:dyDescent="0.25">
      <c r="A2" s="1" t="s">
        <v>155</v>
      </c>
    </row>
    <row r="3" spans="1:10" x14ac:dyDescent="0.25">
      <c r="A3" s="1" t="s">
        <v>156</v>
      </c>
    </row>
    <row r="6" spans="1:10" ht="15.75" thickBot="1" x14ac:dyDescent="0.3">
      <c r="A6" t="s">
        <v>120</v>
      </c>
    </row>
    <row r="7" spans="1:10" x14ac:dyDescent="0.25">
      <c r="B7" s="42"/>
      <c r="C7" s="42"/>
      <c r="D7" s="42" t="s">
        <v>20</v>
      </c>
      <c r="E7" s="42" t="s">
        <v>130</v>
      </c>
      <c r="F7" s="42" t="s">
        <v>132</v>
      </c>
      <c r="G7" s="42" t="s">
        <v>134</v>
      </c>
      <c r="H7" s="42" t="s">
        <v>134</v>
      </c>
    </row>
    <row r="8" spans="1:10" ht="15.75" thickBot="1" x14ac:dyDescent="0.3">
      <c r="B8" s="43" t="s">
        <v>116</v>
      </c>
      <c r="C8" s="43" t="s">
        <v>117</v>
      </c>
      <c r="D8" s="43" t="s">
        <v>129</v>
      </c>
      <c r="E8" s="43" t="s">
        <v>131</v>
      </c>
      <c r="F8" s="43" t="s">
        <v>133</v>
      </c>
      <c r="G8" s="43" t="s">
        <v>135</v>
      </c>
      <c r="H8" s="43" t="s">
        <v>136</v>
      </c>
    </row>
    <row r="9" spans="1:10" x14ac:dyDescent="0.25">
      <c r="B9" s="15" t="s">
        <v>29</v>
      </c>
      <c r="C9" s="15" t="s">
        <v>63</v>
      </c>
      <c r="D9" s="46">
        <v>10</v>
      </c>
      <c r="E9" s="46">
        <v>5</v>
      </c>
      <c r="F9" s="46">
        <v>-5</v>
      </c>
      <c r="G9" s="46">
        <v>1E+30</v>
      </c>
      <c r="H9" s="46">
        <v>5</v>
      </c>
      <c r="I9" s="2"/>
      <c r="J9" s="2"/>
    </row>
    <row r="10" spans="1:10" x14ac:dyDescent="0.25">
      <c r="B10" s="15" t="s">
        <v>30</v>
      </c>
      <c r="C10" s="15" t="s">
        <v>89</v>
      </c>
      <c r="D10" s="46">
        <v>0</v>
      </c>
      <c r="E10" s="46">
        <v>-4</v>
      </c>
      <c r="F10" s="46">
        <v>-4</v>
      </c>
      <c r="G10" s="46">
        <v>4</v>
      </c>
      <c r="H10" s="46">
        <v>1E+30</v>
      </c>
      <c r="I10" s="2"/>
      <c r="J10" s="2"/>
    </row>
    <row r="11" spans="1:10" x14ac:dyDescent="0.25">
      <c r="B11" s="15" t="s">
        <v>31</v>
      </c>
      <c r="C11" s="15" t="s">
        <v>90</v>
      </c>
      <c r="D11" s="46">
        <v>0</v>
      </c>
      <c r="E11" s="46">
        <v>-6.5</v>
      </c>
      <c r="F11" s="46">
        <v>-6.5</v>
      </c>
      <c r="G11" s="46">
        <v>6.5</v>
      </c>
      <c r="H11" s="46">
        <v>1E+30</v>
      </c>
      <c r="I11" s="2"/>
      <c r="J11" s="2"/>
    </row>
    <row r="12" spans="1:10" x14ac:dyDescent="0.25">
      <c r="B12" s="15" t="s">
        <v>32</v>
      </c>
      <c r="C12" s="15" t="s">
        <v>91</v>
      </c>
      <c r="D12" s="46">
        <v>15</v>
      </c>
      <c r="E12" s="46">
        <v>4</v>
      </c>
      <c r="F12" s="46">
        <v>-6</v>
      </c>
      <c r="G12" s="46">
        <v>1E+30</v>
      </c>
      <c r="H12" s="46">
        <v>4</v>
      </c>
      <c r="I12" s="2"/>
      <c r="J12" s="2"/>
    </row>
    <row r="13" spans="1:10" x14ac:dyDescent="0.25">
      <c r="B13" s="15" t="s">
        <v>33</v>
      </c>
      <c r="C13" s="15" t="s">
        <v>92</v>
      </c>
      <c r="D13" s="46">
        <v>0</v>
      </c>
      <c r="E13" s="46">
        <v>-8</v>
      </c>
      <c r="F13" s="46">
        <v>-8</v>
      </c>
      <c r="G13" s="46">
        <v>8</v>
      </c>
      <c r="H13" s="46">
        <v>1E+30</v>
      </c>
      <c r="I13" s="2"/>
      <c r="J13" s="2"/>
    </row>
    <row r="14" spans="1:10" x14ac:dyDescent="0.25">
      <c r="B14" s="15" t="s">
        <v>34</v>
      </c>
      <c r="C14" s="15" t="s">
        <v>93</v>
      </c>
      <c r="D14" s="46">
        <v>0</v>
      </c>
      <c r="E14" s="46">
        <v>-4.5</v>
      </c>
      <c r="F14" s="46">
        <v>-4.5</v>
      </c>
      <c r="G14" s="46">
        <v>4.5</v>
      </c>
      <c r="H14" s="46">
        <v>1E+30</v>
      </c>
      <c r="I14" s="2"/>
      <c r="J14" s="2"/>
    </row>
    <row r="15" spans="1:10" x14ac:dyDescent="0.25">
      <c r="B15" s="15" t="s">
        <v>35</v>
      </c>
      <c r="C15" s="15" t="s">
        <v>94</v>
      </c>
      <c r="D15" s="46">
        <v>0</v>
      </c>
      <c r="E15" s="46">
        <v>-7.5</v>
      </c>
      <c r="F15" s="46">
        <v>-7.5</v>
      </c>
      <c r="G15" s="46">
        <v>7.5</v>
      </c>
      <c r="H15" s="46">
        <v>1E+30</v>
      </c>
      <c r="I15" s="2"/>
      <c r="J15" s="2"/>
    </row>
    <row r="16" spans="1:10" x14ac:dyDescent="0.25">
      <c r="B16" s="15" t="s">
        <v>150</v>
      </c>
      <c r="C16" s="15" t="s">
        <v>95</v>
      </c>
      <c r="D16" s="46">
        <v>20</v>
      </c>
      <c r="E16" s="46">
        <v>5</v>
      </c>
      <c r="F16" s="46">
        <v>-5</v>
      </c>
      <c r="G16" s="46">
        <v>1E+30</v>
      </c>
      <c r="H16" s="46">
        <v>5</v>
      </c>
      <c r="I16" s="2"/>
      <c r="J16" s="2"/>
    </row>
    <row r="17" spans="1:10" x14ac:dyDescent="0.25">
      <c r="B17" s="15" t="s">
        <v>151</v>
      </c>
      <c r="C17" s="15" t="s">
        <v>96</v>
      </c>
      <c r="D17" s="46">
        <v>0</v>
      </c>
      <c r="E17" s="46">
        <v>10</v>
      </c>
      <c r="F17" s="46">
        <v>0</v>
      </c>
      <c r="G17" s="46">
        <v>10</v>
      </c>
      <c r="H17" s="46">
        <v>1E+30</v>
      </c>
      <c r="I17" s="2"/>
      <c r="J17" s="2"/>
    </row>
    <row r="18" spans="1:10" x14ac:dyDescent="0.25">
      <c r="B18" s="15" t="s">
        <v>12</v>
      </c>
      <c r="C18" s="15" t="s">
        <v>36</v>
      </c>
      <c r="D18" s="46">
        <v>0</v>
      </c>
      <c r="E18" s="46">
        <v>0</v>
      </c>
      <c r="F18" s="46">
        <v>10</v>
      </c>
      <c r="G18" s="46">
        <v>0</v>
      </c>
      <c r="H18" s="46">
        <v>1E+30</v>
      </c>
      <c r="I18" s="2"/>
      <c r="J18" s="2"/>
    </row>
    <row r="19" spans="1:10" x14ac:dyDescent="0.25">
      <c r="B19" s="15" t="s">
        <v>13</v>
      </c>
      <c r="C19" s="15" t="s">
        <v>74</v>
      </c>
      <c r="D19" s="46">
        <v>25</v>
      </c>
      <c r="E19" s="46">
        <v>0</v>
      </c>
      <c r="F19" s="46">
        <v>0</v>
      </c>
      <c r="G19" s="46">
        <v>0</v>
      </c>
      <c r="H19" s="46">
        <v>1E+30</v>
      </c>
      <c r="I19" s="2"/>
      <c r="J19" s="2"/>
    </row>
    <row r="20" spans="1:10" x14ac:dyDescent="0.25">
      <c r="B20" s="15" t="s">
        <v>14</v>
      </c>
      <c r="C20" s="15" t="s">
        <v>75</v>
      </c>
      <c r="D20" s="46">
        <v>52</v>
      </c>
      <c r="E20" s="46">
        <v>0</v>
      </c>
      <c r="F20" s="46">
        <v>0</v>
      </c>
      <c r="G20" s="46">
        <v>0</v>
      </c>
      <c r="H20" s="46">
        <v>0</v>
      </c>
      <c r="I20" s="2"/>
      <c r="J20" s="2"/>
    </row>
    <row r="21" spans="1:10" x14ac:dyDescent="0.25">
      <c r="B21" s="15" t="s">
        <v>15</v>
      </c>
      <c r="C21" s="15" t="s">
        <v>76</v>
      </c>
      <c r="D21" s="46">
        <v>66</v>
      </c>
      <c r="E21" s="46">
        <v>0</v>
      </c>
      <c r="F21" s="46">
        <v>0</v>
      </c>
      <c r="G21" s="46">
        <v>0</v>
      </c>
      <c r="H21" s="46">
        <v>1E+30</v>
      </c>
      <c r="I21" s="2"/>
      <c r="J21" s="2"/>
    </row>
    <row r="22" spans="1:10" x14ac:dyDescent="0.25">
      <c r="B22" s="15" t="s">
        <v>16</v>
      </c>
      <c r="C22" s="15" t="s">
        <v>77</v>
      </c>
      <c r="D22" s="46">
        <v>66</v>
      </c>
      <c r="E22" s="46">
        <v>0</v>
      </c>
      <c r="F22" s="46">
        <v>0</v>
      </c>
      <c r="G22" s="46">
        <v>0</v>
      </c>
      <c r="H22" s="46">
        <v>10</v>
      </c>
      <c r="I22" s="2"/>
      <c r="J22" s="2"/>
    </row>
    <row r="23" spans="1:10" ht="15.75" thickBot="1" x14ac:dyDescent="0.3">
      <c r="B23" s="14" t="s">
        <v>17</v>
      </c>
      <c r="C23" s="14" t="s">
        <v>78</v>
      </c>
      <c r="D23" s="47">
        <v>130</v>
      </c>
      <c r="E23" s="47">
        <v>0</v>
      </c>
      <c r="F23" s="47">
        <v>-10</v>
      </c>
      <c r="G23" s="47">
        <v>0</v>
      </c>
      <c r="H23" s="47">
        <v>10</v>
      </c>
      <c r="I23" s="2"/>
      <c r="J23" s="2"/>
    </row>
    <row r="24" spans="1:10" x14ac:dyDescent="0.25">
      <c r="D24" s="2"/>
      <c r="E24" s="2"/>
      <c r="F24" s="2"/>
      <c r="G24" s="2"/>
      <c r="H24" s="2"/>
      <c r="I24" s="2"/>
      <c r="J24" s="2"/>
    </row>
    <row r="25" spans="1:10" ht="15.75" thickBot="1" x14ac:dyDescent="0.3">
      <c r="A25" t="s">
        <v>11</v>
      </c>
      <c r="D25" s="2"/>
      <c r="E25" s="2"/>
      <c r="F25" s="2"/>
      <c r="G25" s="2"/>
      <c r="H25" s="2"/>
      <c r="I25" s="2"/>
      <c r="J25" s="2"/>
    </row>
    <row r="26" spans="1:10" x14ac:dyDescent="0.25">
      <c r="B26" s="42"/>
      <c r="C26" s="42"/>
      <c r="D26" s="42" t="s">
        <v>20</v>
      </c>
      <c r="E26" s="42" t="s">
        <v>137</v>
      </c>
      <c r="F26" s="42" t="s">
        <v>139</v>
      </c>
      <c r="G26" s="42" t="s">
        <v>134</v>
      </c>
      <c r="H26" s="42" t="s">
        <v>134</v>
      </c>
      <c r="I26" s="2"/>
      <c r="J26" s="2"/>
    </row>
    <row r="27" spans="1:10" ht="15.75" thickBot="1" x14ac:dyDescent="0.3">
      <c r="B27" s="43" t="s">
        <v>116</v>
      </c>
      <c r="C27" s="43" t="s">
        <v>117</v>
      </c>
      <c r="D27" s="43" t="s">
        <v>129</v>
      </c>
      <c r="E27" s="43" t="s">
        <v>138</v>
      </c>
      <c r="F27" s="43" t="s">
        <v>140</v>
      </c>
      <c r="G27" s="43" t="s">
        <v>135</v>
      </c>
      <c r="H27" s="43" t="s">
        <v>136</v>
      </c>
      <c r="I27" s="2"/>
      <c r="J27" s="2"/>
    </row>
    <row r="28" spans="1:10" x14ac:dyDescent="0.25">
      <c r="B28" s="15" t="s">
        <v>37</v>
      </c>
      <c r="C28" s="15" t="s">
        <v>26</v>
      </c>
      <c r="D28" s="46">
        <v>35</v>
      </c>
      <c r="E28" s="46">
        <v>-10</v>
      </c>
      <c r="F28" s="46">
        <v>35</v>
      </c>
      <c r="G28" s="46">
        <v>1E+30</v>
      </c>
      <c r="H28" s="46">
        <v>10</v>
      </c>
      <c r="I28" s="2"/>
      <c r="J28" s="2"/>
    </row>
    <row r="29" spans="1:10" x14ac:dyDescent="0.25">
      <c r="B29" s="15" t="s">
        <v>39</v>
      </c>
      <c r="C29" s="15" t="s">
        <v>79</v>
      </c>
      <c r="D29" s="46">
        <v>52</v>
      </c>
      <c r="E29" s="46">
        <v>0</v>
      </c>
      <c r="F29" s="46">
        <v>42</v>
      </c>
      <c r="G29" s="46">
        <v>10</v>
      </c>
      <c r="H29" s="46">
        <v>1E+30</v>
      </c>
      <c r="I29" s="2"/>
      <c r="J29" s="2"/>
    </row>
    <row r="30" spans="1:10" x14ac:dyDescent="0.25">
      <c r="B30" s="15" t="s">
        <v>41</v>
      </c>
      <c r="C30" s="15" t="s">
        <v>80</v>
      </c>
      <c r="D30" s="46">
        <v>27</v>
      </c>
      <c r="E30" s="46">
        <v>0</v>
      </c>
      <c r="F30" s="46">
        <v>21</v>
      </c>
      <c r="G30" s="46">
        <v>6</v>
      </c>
      <c r="H30" s="46">
        <v>1E+30</v>
      </c>
      <c r="I30" s="2"/>
      <c r="J30" s="2"/>
    </row>
    <row r="31" spans="1:10" x14ac:dyDescent="0.25">
      <c r="B31" s="15" t="s">
        <v>43</v>
      </c>
      <c r="C31" s="15" t="s">
        <v>81</v>
      </c>
      <c r="D31" s="46">
        <v>56</v>
      </c>
      <c r="E31" s="46">
        <v>-10</v>
      </c>
      <c r="F31" s="46">
        <v>56</v>
      </c>
      <c r="G31" s="46">
        <v>1E+30</v>
      </c>
      <c r="H31" s="46">
        <v>6</v>
      </c>
      <c r="I31" s="2"/>
      <c r="J31" s="2"/>
    </row>
    <row r="32" spans="1:10" x14ac:dyDescent="0.25">
      <c r="B32" s="15" t="s">
        <v>45</v>
      </c>
      <c r="C32" s="15" t="s">
        <v>82</v>
      </c>
      <c r="D32" s="46">
        <v>14</v>
      </c>
      <c r="E32" s="46">
        <v>0</v>
      </c>
      <c r="F32" s="46">
        <v>14</v>
      </c>
      <c r="G32" s="46">
        <v>6</v>
      </c>
      <c r="H32" s="46">
        <v>1</v>
      </c>
      <c r="I32" s="2"/>
      <c r="J32" s="2"/>
    </row>
    <row r="33" spans="2:10" x14ac:dyDescent="0.25">
      <c r="B33" s="15" t="s">
        <v>47</v>
      </c>
      <c r="C33" s="15" t="s">
        <v>83</v>
      </c>
      <c r="D33" s="46">
        <v>78</v>
      </c>
      <c r="E33" s="46">
        <v>0</v>
      </c>
      <c r="F33" s="46">
        <v>77</v>
      </c>
      <c r="G33" s="46">
        <v>1</v>
      </c>
      <c r="H33" s="46">
        <v>1E+30</v>
      </c>
      <c r="I33" s="2"/>
      <c r="J33" s="2"/>
    </row>
    <row r="34" spans="2:10" x14ac:dyDescent="0.25">
      <c r="B34" s="15" t="s">
        <v>49</v>
      </c>
      <c r="C34" s="15" t="s">
        <v>84</v>
      </c>
      <c r="D34" s="46">
        <v>64</v>
      </c>
      <c r="E34" s="46">
        <v>0</v>
      </c>
      <c r="F34" s="46">
        <v>7</v>
      </c>
      <c r="G34" s="46">
        <v>57</v>
      </c>
      <c r="H34" s="46">
        <v>1E+30</v>
      </c>
      <c r="I34" s="2"/>
      <c r="J34" s="2"/>
    </row>
    <row r="35" spans="2:10" x14ac:dyDescent="0.25">
      <c r="B35" s="15" t="s">
        <v>51</v>
      </c>
      <c r="C35" s="15" t="s">
        <v>85</v>
      </c>
      <c r="D35" s="46">
        <v>84</v>
      </c>
      <c r="E35" s="46">
        <v>-10</v>
      </c>
      <c r="F35" s="46">
        <v>84</v>
      </c>
      <c r="G35" s="46">
        <v>1E+30</v>
      </c>
      <c r="H35" s="46">
        <v>1</v>
      </c>
      <c r="I35" s="2"/>
      <c r="J35" s="2"/>
    </row>
    <row r="36" spans="2:10" ht="15.75" thickBot="1" x14ac:dyDescent="0.3">
      <c r="B36" s="14" t="s">
        <v>53</v>
      </c>
      <c r="C36" s="14" t="s">
        <v>86</v>
      </c>
      <c r="D36" s="47">
        <v>0</v>
      </c>
      <c r="E36" s="47">
        <v>-10</v>
      </c>
      <c r="F36" s="47">
        <v>0</v>
      </c>
      <c r="G36" s="47">
        <v>1E+30</v>
      </c>
      <c r="H36" s="47">
        <v>6</v>
      </c>
      <c r="I36" s="2"/>
      <c r="J36" s="2"/>
    </row>
    <row r="37" spans="2:10" x14ac:dyDescent="0.25">
      <c r="D37" s="2"/>
      <c r="E37" s="2"/>
      <c r="F37" s="2"/>
      <c r="G37" s="2"/>
      <c r="H37" s="2"/>
      <c r="I37" s="2"/>
      <c r="J37" s="2"/>
    </row>
    <row r="38" spans="2:10" x14ac:dyDescent="0.25">
      <c r="D38" s="2"/>
      <c r="E38" s="2"/>
      <c r="F38" s="2"/>
      <c r="G38" s="2"/>
      <c r="H38" s="2"/>
      <c r="I38" s="2"/>
      <c r="J38" s="2"/>
    </row>
    <row r="39" spans="2:10" x14ac:dyDescent="0.25">
      <c r="D39" s="2"/>
      <c r="E39" s="2"/>
      <c r="F39" s="2"/>
      <c r="G39" s="2"/>
      <c r="H39" s="2"/>
      <c r="I39" s="2"/>
      <c r="J39" s="2"/>
    </row>
    <row r="40" spans="2:10" x14ac:dyDescent="0.25">
      <c r="D40" s="2"/>
      <c r="E40" s="2"/>
      <c r="F40" s="2"/>
      <c r="G40" s="2"/>
      <c r="H40" s="2"/>
      <c r="I40" s="2"/>
      <c r="J40" s="2"/>
    </row>
    <row r="41" spans="2:10" x14ac:dyDescent="0.25">
      <c r="D41" s="2"/>
      <c r="E41" s="2"/>
      <c r="F41" s="2"/>
      <c r="G41" s="2"/>
      <c r="H41" s="2"/>
      <c r="I41" s="2"/>
      <c r="J41" s="2"/>
    </row>
    <row r="42" spans="2:10" x14ac:dyDescent="0.25">
      <c r="D42" s="2"/>
      <c r="E42" s="2"/>
      <c r="F42" s="2"/>
      <c r="G42" s="2"/>
      <c r="H42" s="2"/>
      <c r="I42" s="2"/>
      <c r="J42" s="2"/>
    </row>
    <row r="43" spans="2:10" x14ac:dyDescent="0.25">
      <c r="D43" s="2"/>
      <c r="E43" s="2"/>
      <c r="F43" s="2"/>
      <c r="G43" s="2"/>
      <c r="H43" s="2"/>
      <c r="I43" s="2"/>
      <c r="J43" s="2"/>
    </row>
    <row r="44" spans="2:10" x14ac:dyDescent="0.25">
      <c r="D44" s="2"/>
      <c r="E44" s="2"/>
      <c r="F44" s="2"/>
      <c r="G44" s="2"/>
      <c r="H44" s="2"/>
      <c r="I44" s="2"/>
      <c r="J44" s="2"/>
    </row>
    <row r="45" spans="2:10" x14ac:dyDescent="0.25">
      <c r="D45" s="2"/>
      <c r="E45" s="2"/>
      <c r="F45" s="2"/>
      <c r="G45" s="2"/>
      <c r="H45" s="2"/>
      <c r="I45" s="2"/>
      <c r="J45" s="2"/>
    </row>
    <row r="46" spans="2:10" x14ac:dyDescent="0.25">
      <c r="D46" s="2"/>
      <c r="E46" s="2"/>
      <c r="F46" s="2"/>
      <c r="G46" s="2"/>
      <c r="H46" s="2"/>
      <c r="I46" s="2"/>
      <c r="J46" s="2"/>
    </row>
    <row r="47" spans="2:10" x14ac:dyDescent="0.25">
      <c r="D47" s="2"/>
      <c r="E47" s="2"/>
      <c r="F47" s="2"/>
      <c r="G47" s="2"/>
      <c r="H47" s="2"/>
      <c r="I47" s="2"/>
      <c r="J47" s="2"/>
    </row>
    <row r="48" spans="2:10" x14ac:dyDescent="0.25">
      <c r="D48" s="2"/>
      <c r="E48" s="2"/>
      <c r="F48" s="2"/>
      <c r="G48" s="2"/>
      <c r="H48" s="2"/>
      <c r="I48" s="2"/>
      <c r="J48" s="2"/>
    </row>
    <row r="49" spans="4:10" x14ac:dyDescent="0.25">
      <c r="D49" s="2"/>
      <c r="E49" s="2"/>
      <c r="F49" s="2"/>
      <c r="G49" s="2"/>
      <c r="H49" s="2"/>
      <c r="I49" s="2"/>
      <c r="J49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workbookViewId="0">
      <selection activeCell="F20" sqref="F20"/>
    </sheetView>
  </sheetViews>
  <sheetFormatPr defaultRowHeight="15" x14ac:dyDescent="0.25"/>
  <cols>
    <col min="1" max="1" width="5.5703125" customWidth="1"/>
    <col min="4" max="4" width="10.7109375" customWidth="1"/>
    <col min="5" max="5" width="11.5703125" customWidth="1"/>
    <col min="6" max="6" width="10.42578125" customWidth="1"/>
    <col min="10" max="10" width="9.7109375" customWidth="1"/>
    <col min="11" max="11" width="10.42578125" customWidth="1"/>
    <col min="12" max="12" width="15.28515625" customWidth="1"/>
    <col min="13" max="13" width="14.7109375" customWidth="1"/>
  </cols>
  <sheetData>
    <row r="1" spans="1:14" x14ac:dyDescent="0.25">
      <c r="A1" s="1" t="s">
        <v>103</v>
      </c>
    </row>
    <row r="3" spans="1:14" x14ac:dyDescent="0.25">
      <c r="B3" s="5"/>
      <c r="C3" s="12" t="s">
        <v>6</v>
      </c>
      <c r="D3" s="11" t="s">
        <v>8</v>
      </c>
      <c r="E3" s="55" t="s">
        <v>141</v>
      </c>
      <c r="F3" s="26"/>
      <c r="G3" s="5" t="s">
        <v>27</v>
      </c>
      <c r="H3" s="25" t="s">
        <v>7</v>
      </c>
      <c r="I3" s="25"/>
      <c r="J3" s="5" t="s">
        <v>4</v>
      </c>
      <c r="K3" s="19" t="s">
        <v>11</v>
      </c>
      <c r="L3" s="22"/>
      <c r="M3" s="22" t="s">
        <v>22</v>
      </c>
    </row>
    <row r="4" spans="1:14" ht="15.75" thickBot="1" x14ac:dyDescent="0.3">
      <c r="B4" s="7" t="s">
        <v>0</v>
      </c>
      <c r="C4" s="13" t="s">
        <v>1</v>
      </c>
      <c r="D4" s="7" t="s">
        <v>9</v>
      </c>
      <c r="E4" s="20" t="s">
        <v>3</v>
      </c>
      <c r="F4" s="39" t="s">
        <v>62</v>
      </c>
      <c r="G4" s="7" t="s">
        <v>28</v>
      </c>
      <c r="H4" s="20" t="s">
        <v>1</v>
      </c>
      <c r="I4" s="20" t="s">
        <v>2</v>
      </c>
      <c r="J4" s="7" t="s">
        <v>5</v>
      </c>
      <c r="K4" s="8" t="s">
        <v>23</v>
      </c>
      <c r="L4" s="20" t="s">
        <v>21</v>
      </c>
      <c r="M4" s="20" t="s">
        <v>21</v>
      </c>
    </row>
    <row r="5" spans="1:14" x14ac:dyDescent="0.25">
      <c r="B5" s="4" t="s">
        <v>10</v>
      </c>
      <c r="C5" s="3">
        <v>35</v>
      </c>
      <c r="D5" s="4">
        <f>+C5-E5</f>
        <v>25</v>
      </c>
      <c r="E5" s="4">
        <v>10</v>
      </c>
      <c r="F5" s="27">
        <v>10</v>
      </c>
      <c r="G5" s="9">
        <f>+C5-F5</f>
        <v>25</v>
      </c>
      <c r="H5" s="23"/>
      <c r="I5" s="21"/>
      <c r="J5" s="4">
        <v>5</v>
      </c>
      <c r="K5" s="30">
        <f>+M6-M5+F5</f>
        <v>35</v>
      </c>
      <c r="L5" s="21">
        <v>1</v>
      </c>
      <c r="M5" s="56">
        <v>0</v>
      </c>
    </row>
    <row r="6" spans="1:14" x14ac:dyDescent="0.25">
      <c r="B6" s="4" t="s">
        <v>65</v>
      </c>
      <c r="C6" s="3">
        <v>42</v>
      </c>
      <c r="D6" s="4">
        <f t="shared" ref="D6:D12" si="0">+C6-E6</f>
        <v>30</v>
      </c>
      <c r="E6" s="4">
        <v>12</v>
      </c>
      <c r="F6" s="27">
        <v>0</v>
      </c>
      <c r="G6" s="9">
        <f t="shared" ref="G6:G13" si="1">+C6-F6</f>
        <v>42</v>
      </c>
      <c r="H6" s="23"/>
      <c r="I6" s="21"/>
      <c r="J6" s="4">
        <v>4</v>
      </c>
      <c r="K6" s="30">
        <f>+M7-M5+F6</f>
        <v>52</v>
      </c>
      <c r="L6" s="21">
        <f>+L5+1</f>
        <v>2</v>
      </c>
      <c r="M6" s="57">
        <v>25</v>
      </c>
    </row>
    <row r="7" spans="1:14" x14ac:dyDescent="0.25">
      <c r="B7" s="4" t="s">
        <v>66</v>
      </c>
      <c r="C7" s="3">
        <v>21</v>
      </c>
      <c r="D7" s="4">
        <f t="shared" si="0"/>
        <v>14</v>
      </c>
      <c r="E7" s="4">
        <v>7</v>
      </c>
      <c r="F7" s="27">
        <v>0</v>
      </c>
      <c r="G7" s="9">
        <f t="shared" si="1"/>
        <v>21</v>
      </c>
      <c r="H7" s="23"/>
      <c r="I7" s="21"/>
      <c r="J7" s="4">
        <v>6.5</v>
      </c>
      <c r="K7" s="30">
        <f>+M7-M6+F7</f>
        <v>27</v>
      </c>
      <c r="L7" s="21">
        <f>+L6+1</f>
        <v>3</v>
      </c>
      <c r="M7" s="57">
        <v>52</v>
      </c>
    </row>
    <row r="8" spans="1:14" x14ac:dyDescent="0.25">
      <c r="B8" s="4" t="s">
        <v>67</v>
      </c>
      <c r="C8" s="3">
        <v>56</v>
      </c>
      <c r="D8" s="4">
        <f t="shared" si="0"/>
        <v>41</v>
      </c>
      <c r="E8" s="21">
        <v>15</v>
      </c>
      <c r="F8" s="36">
        <v>15</v>
      </c>
      <c r="G8" s="9">
        <f t="shared" si="1"/>
        <v>41</v>
      </c>
      <c r="H8" s="23"/>
      <c r="I8" s="21"/>
      <c r="J8" s="4">
        <v>6</v>
      </c>
      <c r="K8" s="24">
        <f>+M8-M6+F8</f>
        <v>56</v>
      </c>
      <c r="L8" s="21">
        <f>+L7+1</f>
        <v>4</v>
      </c>
      <c r="M8" s="57">
        <v>66</v>
      </c>
    </row>
    <row r="9" spans="1:14" x14ac:dyDescent="0.25">
      <c r="B9" s="4" t="s">
        <v>68</v>
      </c>
      <c r="C9" s="3">
        <v>14</v>
      </c>
      <c r="D9" s="4">
        <f t="shared" si="0"/>
        <v>10</v>
      </c>
      <c r="E9" s="21">
        <v>4</v>
      </c>
      <c r="F9" s="36">
        <v>0</v>
      </c>
      <c r="G9" s="9">
        <f t="shared" si="1"/>
        <v>14</v>
      </c>
      <c r="H9" s="23"/>
      <c r="I9" s="21"/>
      <c r="J9" s="4">
        <v>8</v>
      </c>
      <c r="K9" s="24">
        <f>+M9-M7+F9</f>
        <v>14</v>
      </c>
      <c r="L9" s="21">
        <f>+L8+1</f>
        <v>5</v>
      </c>
      <c r="M9" s="57">
        <v>66</v>
      </c>
    </row>
    <row r="10" spans="1:14" x14ac:dyDescent="0.25">
      <c r="B10" s="4" t="s">
        <v>69</v>
      </c>
      <c r="C10" s="3">
        <v>77</v>
      </c>
      <c r="D10" s="4">
        <f t="shared" si="0"/>
        <v>57</v>
      </c>
      <c r="E10" s="21">
        <v>20</v>
      </c>
      <c r="F10" s="36">
        <v>0</v>
      </c>
      <c r="G10" s="9">
        <f t="shared" si="1"/>
        <v>77</v>
      </c>
      <c r="H10" s="23"/>
      <c r="I10" s="21"/>
      <c r="J10" s="4">
        <v>4.5</v>
      </c>
      <c r="K10" s="24">
        <f>+M10-M7+F10</f>
        <v>78</v>
      </c>
      <c r="L10" s="21">
        <f>+L9+1</f>
        <v>6</v>
      </c>
      <c r="M10" s="57">
        <v>130</v>
      </c>
    </row>
    <row r="11" spans="1:14" x14ac:dyDescent="0.25">
      <c r="B11" s="4" t="s">
        <v>64</v>
      </c>
      <c r="C11" s="3">
        <v>7</v>
      </c>
      <c r="D11" s="4">
        <f t="shared" si="0"/>
        <v>4</v>
      </c>
      <c r="E11" s="21">
        <v>3</v>
      </c>
      <c r="F11" s="36">
        <v>0</v>
      </c>
      <c r="G11" s="9">
        <f t="shared" si="1"/>
        <v>7</v>
      </c>
      <c r="H11" s="23"/>
      <c r="I11" s="21"/>
      <c r="J11" s="4">
        <v>7.5</v>
      </c>
      <c r="K11" s="24">
        <f>+M10-M8+F11</f>
        <v>64</v>
      </c>
      <c r="L11" s="23"/>
      <c r="M11" s="2"/>
    </row>
    <row r="12" spans="1:14" x14ac:dyDescent="0.25">
      <c r="B12" s="4" t="s">
        <v>70</v>
      </c>
      <c r="C12" s="3">
        <v>84</v>
      </c>
      <c r="D12" s="4">
        <f t="shared" si="0"/>
        <v>64</v>
      </c>
      <c r="E12" s="21">
        <v>20</v>
      </c>
      <c r="F12" s="36">
        <v>20</v>
      </c>
      <c r="G12" s="9">
        <f t="shared" si="1"/>
        <v>64</v>
      </c>
      <c r="H12" s="23"/>
      <c r="I12" s="21"/>
      <c r="J12" s="4">
        <v>5</v>
      </c>
      <c r="K12" s="40">
        <f>+M10-M9+F12</f>
        <v>84</v>
      </c>
      <c r="L12" s="31" t="s">
        <v>6</v>
      </c>
      <c r="M12" s="18">
        <f>+M10-M5</f>
        <v>130</v>
      </c>
      <c r="N12" s="6" t="s">
        <v>24</v>
      </c>
    </row>
    <row r="13" spans="1:14" x14ac:dyDescent="0.25">
      <c r="B13" s="4" t="s">
        <v>72</v>
      </c>
      <c r="C13" s="2">
        <v>0</v>
      </c>
      <c r="D13" s="4">
        <v>0</v>
      </c>
      <c r="E13" s="21">
        <v>0</v>
      </c>
      <c r="F13" s="36">
        <v>0</v>
      </c>
      <c r="G13" s="9">
        <f t="shared" si="1"/>
        <v>0</v>
      </c>
      <c r="H13" s="23"/>
      <c r="I13" s="21"/>
      <c r="J13" s="4">
        <v>0</v>
      </c>
      <c r="K13" s="40">
        <f>+M9-M8+F13</f>
        <v>0</v>
      </c>
      <c r="L13" s="32" t="s">
        <v>99</v>
      </c>
      <c r="M13" s="9">
        <v>175</v>
      </c>
      <c r="N13" s="2"/>
    </row>
    <row r="14" spans="1:14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  <c r="L14" t="s">
        <v>98</v>
      </c>
      <c r="M14" s="2">
        <v>10</v>
      </c>
      <c r="N14" s="2"/>
    </row>
    <row r="15" spans="1:14" x14ac:dyDescent="0.25">
      <c r="L15" s="33" t="s">
        <v>71</v>
      </c>
      <c r="M15" s="29">
        <f>SUMPRODUCT(F5:F13,J5:J13)</f>
        <v>240</v>
      </c>
    </row>
    <row r="16" spans="1:14" x14ac:dyDescent="0.25">
      <c r="L16" s="33" t="s">
        <v>97</v>
      </c>
      <c r="M16" s="34">
        <f>+M14*(M13-M12)-SUMPRODUCT(F5:F13,J5:J13)</f>
        <v>210</v>
      </c>
    </row>
    <row r="17" spans="6:13" x14ac:dyDescent="0.25">
      <c r="M17" s="2"/>
    </row>
    <row r="29" spans="6:13" x14ac:dyDescent="0.25">
      <c r="F29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9</vt:i4>
      </vt:variant>
    </vt:vector>
  </HeadingPairs>
  <TitlesOfParts>
    <vt:vector size="9" baseType="lpstr">
      <vt:lpstr>Relatório de Resposta 1</vt:lpstr>
      <vt:lpstr>Relatório de Sensibilidade 1</vt:lpstr>
      <vt:lpstr>sheet1</vt:lpstr>
      <vt:lpstr>Relatório de Resposta 2</vt:lpstr>
      <vt:lpstr>Relatório de Sensibilidade 2</vt:lpstr>
      <vt:lpstr>Sheet2</vt:lpstr>
      <vt:lpstr>Relatório de Resposta 3</vt:lpstr>
      <vt:lpstr>Relatório de Sensibilidade 3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laptop</cp:lastModifiedBy>
  <dcterms:created xsi:type="dcterms:W3CDTF">2011-02-20T18:25:57Z</dcterms:created>
  <dcterms:modified xsi:type="dcterms:W3CDTF">2020-03-04T18:36:56Z</dcterms:modified>
</cp:coreProperties>
</file>